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showInkAnnotation="0" codeName="ThisWorkbook"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13_ncr:1_{412D222E-C5A2-4334-8338-3F4CD048168E}" xr6:coauthVersionLast="45" xr6:coauthVersionMax="45" xr10:uidLastSave="{00000000-0000-0000-0000-000000000000}"/>
  <bookViews>
    <workbookView xWindow="-108" yWindow="-108" windowWidth="23256" windowHeight="12576" tabRatio="1000" firstSheet="3" activeTab="13" xr2:uid="{00000000-000D-0000-FFFF-FFFF00000000}"/>
  </bookViews>
  <sheets>
    <sheet name="Daikin" sheetId="56" r:id="rId1"/>
    <sheet name="Midea" sheetId="41" r:id="rId2"/>
    <sheet name="Panasonic nn" sheetId="39" r:id="rId3"/>
    <sheet name="Reetech" sheetId="49" r:id="rId4"/>
    <sheet name="Fujitsu nn" sheetId="43" r:id="rId5"/>
    <sheet name="Gree vn" sheetId="42" r:id="rId6"/>
    <sheet name="Sumikura" sheetId="23" r:id="rId7"/>
    <sheet name="Mitsubishi Electric nn" sheetId="33" r:id="rId8"/>
    <sheet name="LGvn" sheetId="22" r:id="rId9"/>
    <sheet name="Mitsubishi Heavy nn" sheetId="44" r:id="rId10"/>
    <sheet name="Nagakawa" sheetId="35" r:id="rId11"/>
    <sheet name="Funiki vn" sheetId="21" r:id="rId12"/>
    <sheet name="General nn" sheetId="31" r:id="rId13"/>
    <sheet name="Toshiba" sheetId="27" r:id="rId14"/>
  </sheets>
  <externalReferences>
    <externalReference r:id="rId15"/>
  </externalReferences>
  <definedNames>
    <definedName name="_Hlk160879406" localSheetId="11">'Funiki vn'!#REF!</definedName>
    <definedName name="_Hlk160879406" localSheetId="12">'General nn'!#REF!</definedName>
    <definedName name="_Hlk160879406" localSheetId="8">LGvn!#REF!</definedName>
    <definedName name="_Hlk160879406" localSheetId="13">Toshiba!#REF!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57" i="23" l="1"/>
  <c r="H51" i="56" l="1"/>
  <c r="H50" i="56"/>
  <c r="H49" i="56"/>
  <c r="H48" i="56"/>
  <c r="H47" i="56"/>
  <c r="H44" i="56"/>
  <c r="H43" i="56"/>
  <c r="H42" i="56"/>
  <c r="H41" i="56"/>
  <c r="H40" i="56"/>
  <c r="H38" i="56"/>
  <c r="H37" i="56"/>
  <c r="H35" i="56"/>
  <c r="H34" i="56"/>
  <c r="H33" i="56"/>
  <c r="H32" i="56"/>
  <c r="H31" i="56"/>
  <c r="A25" i="49" l="1"/>
  <c r="A25" i="39"/>
  <c r="A24" i="33"/>
  <c r="A25" i="43"/>
  <c r="A24" i="42"/>
  <c r="A25" i="31"/>
  <c r="A29" i="22"/>
  <c r="A25" i="21"/>
  <c r="A23" i="35"/>
  <c r="A23" i="23"/>
  <c r="A23" i="41"/>
  <c r="A25" i="27"/>
  <c r="A20" i="44"/>
</calcChain>
</file>

<file path=xl/sharedStrings.xml><?xml version="1.0" encoding="utf-8"?>
<sst xmlns="http://schemas.openxmlformats.org/spreadsheetml/2006/main" count="4439" uniqueCount="1185">
  <si>
    <t xml:space="preserve">áp trần - Loại 2 cục 2 chiều </t>
  </si>
  <si>
    <t xml:space="preserve">CASSETTE âm trần - Loại 2 cục 1 chiều </t>
  </si>
  <si>
    <t>Điều hoà General  loại cassette âm trần  2 cục 1 chiều, công suất: 18.000BTU</t>
  </si>
  <si>
    <t>Điều hoà General  loại cassette âm trần  2 cục 1 chiều, công suất: 24.000BTU</t>
  </si>
  <si>
    <t>Điều hoà General  loại cassette âm trần  2 cục 1 chiều, công suất: 36.000BTU</t>
  </si>
  <si>
    <t>NP-C281</t>
  </si>
  <si>
    <t>NP-A281</t>
  </si>
  <si>
    <t>TB-C246TSAO</t>
  </si>
  <si>
    <t>TB-C366GSAO</t>
  </si>
  <si>
    <t>TB-C488RSAO</t>
  </si>
  <si>
    <t>TB-C608RSAO</t>
  </si>
  <si>
    <t>TN-C1208TAO</t>
  </si>
  <si>
    <t>HV-C186WSAO</t>
  </si>
  <si>
    <t>HV-C246WSAO</t>
  </si>
  <si>
    <t>HV-C306WSAO</t>
  </si>
  <si>
    <t>HV-C366WSAO</t>
  </si>
  <si>
    <t>HV-C386WSAO</t>
  </si>
  <si>
    <t>HV-C608WSAO</t>
  </si>
  <si>
    <t>ASG13A</t>
  </si>
  <si>
    <t>ASHA9LCC</t>
  </si>
  <si>
    <t>ASHA12LCC</t>
  </si>
  <si>
    <t>NT-A2810</t>
  </si>
  <si>
    <t>Điều hoà General  đặt trong trần 2 cục 2 chiều, công suất: 36.000BTU</t>
  </si>
  <si>
    <t>Điều hoà General  đặt trong trần 2 cục 2 chiều, công suất: 45.000BTU</t>
  </si>
  <si>
    <t xml:space="preserve">áp trần - Loại 2 cục 1 chiều </t>
  </si>
  <si>
    <t>CU-D50DBH8 / CS-D50DB4H</t>
  </si>
  <si>
    <t>54,600 Btu/h 16.00kW
Multi-Comfort Air Control
Weekly Timer
Odour Wash
Ecomony Mode</t>
  </si>
  <si>
    <t>CU-D24DBH5 / CS-D24DTH5</t>
  </si>
  <si>
    <t>APC/APO-360</t>
  </si>
  <si>
    <t>APC/APO-280</t>
  </si>
  <si>
    <t>TOSHIBA</t>
  </si>
  <si>
    <t>AUG54A</t>
  </si>
  <si>
    <t>AUG18R</t>
  </si>
  <si>
    <t>AUG24R</t>
  </si>
  <si>
    <t>AUG36R</t>
  </si>
  <si>
    <t>AUG45R</t>
  </si>
  <si>
    <t>ASG09ANUT</t>
  </si>
  <si>
    <t>HP-C508TAO</t>
  </si>
  <si>
    <t>HP-C306KAO</t>
  </si>
  <si>
    <t>TP-H246YLA9</t>
  </si>
  <si>
    <t>TB-C186TSAO</t>
  </si>
  <si>
    <t>Điều hoà General  loại cassette âm trần  2 cục 2 chiều, công suất: 45.000BTU</t>
  </si>
  <si>
    <t xml:space="preserve">PLASMA treo tường - Loại 2 cục 1 chiều </t>
  </si>
  <si>
    <t>ARY45R</t>
  </si>
  <si>
    <t>ARY36R</t>
  </si>
  <si>
    <t>ARY30R</t>
  </si>
  <si>
    <t>ARY25R</t>
  </si>
  <si>
    <t>ARY60R</t>
  </si>
  <si>
    <t>ABY18R</t>
  </si>
  <si>
    <t>ABY24R</t>
  </si>
  <si>
    <t>ABY54R</t>
  </si>
  <si>
    <t>Điều hoà General  loại treo tường PLASMA 2 cục 1 chiều, công suất: 9.000BTU</t>
  </si>
  <si>
    <t>Điều hoà General  loại treo tường PLASMA 2 cục 1 chiều, công suất: 13.000BTU</t>
  </si>
  <si>
    <t xml:space="preserve">INVETER  treo tường - Loại 2 cục 1 chiều </t>
  </si>
  <si>
    <t>Điều hoà General  loại treo tường  INVERTER 2 cục 1 chiều, công suất: 9.000BTU</t>
  </si>
  <si>
    <t xml:space="preserve"> MITSUBISHI HEAVY</t>
  </si>
  <si>
    <t>Điều hoà General  loại cassette âm trần  2 cục 2 chiều, công suất: 18.000BTU</t>
  </si>
  <si>
    <t>SUMIKURA</t>
  </si>
  <si>
    <t>PANASONIC</t>
  </si>
  <si>
    <t xml:space="preserve"> LG</t>
  </si>
  <si>
    <t>39,000 Btu/h 11.44kW
Weekly Timer
Odour Wash
Ecomony Mode
Low Ambient Cooling Operation</t>
  </si>
  <si>
    <t>GREE</t>
  </si>
  <si>
    <t>AUY18A</t>
  </si>
  <si>
    <t>AUY25A</t>
  </si>
  <si>
    <t>AUY30A</t>
  </si>
  <si>
    <t>AUY36A</t>
  </si>
  <si>
    <t>AUY45A</t>
  </si>
  <si>
    <t>AUY54A</t>
  </si>
  <si>
    <t>AUY18R</t>
  </si>
  <si>
    <t>AUY25R</t>
  </si>
  <si>
    <t>AUY30R</t>
  </si>
  <si>
    <t>AUY36R</t>
  </si>
  <si>
    <t>AUY45R</t>
  </si>
  <si>
    <t>AUY54R</t>
  </si>
  <si>
    <t>ABY18A</t>
  </si>
  <si>
    <t>ABY24A</t>
  </si>
  <si>
    <t>ABY30A</t>
  </si>
  <si>
    <t>ABY36A</t>
  </si>
  <si>
    <t>ABY45A</t>
  </si>
  <si>
    <t>ABY54A</t>
  </si>
  <si>
    <t>ABY45R</t>
  </si>
  <si>
    <t>ARY 25A</t>
  </si>
  <si>
    <t>ARY 36A</t>
  </si>
  <si>
    <t>ARY 45A</t>
  </si>
  <si>
    <t>ARY 60A</t>
  </si>
  <si>
    <t>ABY30R</t>
  </si>
  <si>
    <t>GENERAL</t>
  </si>
  <si>
    <t>Loại áp trần ( Under Ceiling ) 1 chiều</t>
  </si>
  <si>
    <t>LOẠI 2 CỤC 2 CHIỀU</t>
  </si>
  <si>
    <t>FUJITSU TREO TƯỜNG. ĐƠN GIÁ TÍNH BẰNG VNĐ.</t>
  </si>
  <si>
    <t>Âm trần Cassette 1 chiều lạnh</t>
  </si>
  <si>
    <t>Âm trần Cassette 2 chiều lạnh/sưởi</t>
  </si>
  <si>
    <t>ÂM TRẦN NỐI ỐNG GIÓ</t>
  </si>
  <si>
    <t xml:space="preserve">MULTI </t>
  </si>
  <si>
    <t>Mặt lạnh treo tường</t>
  </si>
  <si>
    <t>Mặt lạnh âm trần nối ống gió</t>
  </si>
  <si>
    <t>Một giàn nóng - 01 giàn lạnh</t>
  </si>
  <si>
    <t>Mặt lạnh âm trần cassette</t>
  </si>
  <si>
    <t>REETECH TREO TƯỜNG</t>
  </si>
  <si>
    <t>SUMIKURA TREO TƯỜNG</t>
  </si>
  <si>
    <r>
      <t xml:space="preserve">REETECH ÂM TRẦN - TỦ ĐỨNG - ÁP TRẦN - NỐI ỐNG GIÓ 
</t>
    </r>
    <r>
      <rPr>
        <b/>
        <sz val="10"/>
        <rFont val=".Arial"/>
      </rPr>
      <t>ĐƠN GIÁ TÍNH BẰNG USD</t>
    </r>
    <r>
      <rPr>
        <b/>
        <sz val="12"/>
        <rFont val=".Arial"/>
      </rPr>
      <t xml:space="preserve">
</t>
    </r>
    <r>
      <rPr>
        <b/>
        <i/>
        <sz val="10"/>
        <rFont val=".Arial"/>
      </rPr>
      <t>( Vui lòng liên hệ trực tiếp để có giá tốt hơn )</t>
    </r>
  </si>
  <si>
    <r>
      <t>SUMIKURA TỦ ĐỨNG - ÂM TRẦN - ÁP TRẦN</t>
    </r>
    <r>
      <rPr>
        <b/>
        <sz val="12"/>
        <rFont val=".Arial"/>
      </rPr>
      <t xml:space="preserve">
</t>
    </r>
    <r>
      <rPr>
        <b/>
        <i/>
        <sz val="10"/>
        <rFont val=".Arial"/>
      </rPr>
      <t>( Vui lòng liên hệ trực tiếp để có giá tốt hơn )</t>
    </r>
  </si>
  <si>
    <r>
      <t xml:space="preserve">PANASONIC TỦ ĐỨNG - ÂM TRẦN - ÁP TRẦN
</t>
    </r>
    <r>
      <rPr>
        <b/>
        <i/>
        <sz val="10"/>
        <rFont val=".Arial"/>
      </rPr>
      <t>( Vui lòng liên hệ trực tiếp để có giá tốt hơn )</t>
    </r>
  </si>
  <si>
    <t>NAGAKAWA TREO TƯỜNG</t>
  </si>
  <si>
    <r>
      <t xml:space="preserve">NAGAKAWA TỦ ĐỨNG - ÂM TRẦN - ÁP TRẦN
</t>
    </r>
    <r>
      <rPr>
        <b/>
        <i/>
        <sz val="10"/>
        <rFont val=".Arial"/>
      </rPr>
      <t>( Vui lòng liên hệ trực tiếp để có giá tốt hơn )</t>
    </r>
  </si>
  <si>
    <t>NMT2-C506 Multi</t>
  </si>
  <si>
    <t>NMT2-C100B  Multi</t>
  </si>
  <si>
    <t>NMT4-C100B Multi</t>
  </si>
  <si>
    <t>FUNIKI TREO TƯỜNG</t>
  </si>
  <si>
    <r>
      <t xml:space="preserve">FUNIKI TỦ ĐỨNG - ÂM TRẦN - ÁP TRẦN
</t>
    </r>
    <r>
      <rPr>
        <b/>
        <i/>
        <sz val="10"/>
        <rFont val=".Arial"/>
      </rPr>
      <t>( Vui lòng liên hệ trực tiếp để có giá tốt hơn )</t>
    </r>
  </si>
  <si>
    <t>LG TREO TƯỜNG</t>
  </si>
  <si>
    <r>
      <t xml:space="preserve">LG TỦ ĐỨNG - ÂM TRẦN - ÁP TRẦN
</t>
    </r>
    <r>
      <rPr>
        <b/>
        <i/>
        <sz val="10"/>
        <rFont val=".Arial"/>
      </rPr>
      <t>( Vui lòng liên hệ trực tiếp để có giá tốt hơn )</t>
    </r>
  </si>
  <si>
    <t>MITSUBISHI TREO TƯỜNG</t>
  </si>
  <si>
    <r>
      <t xml:space="preserve">MITSUBISHI - ÂM TRẦN - GIẤU TRẦN INVERTER
</t>
    </r>
    <r>
      <rPr>
        <b/>
        <i/>
        <sz val="10"/>
        <rFont val=".Arial"/>
      </rPr>
      <t>( Vui lòng liên hệ trực tiếp để có giá tốt hơn )</t>
    </r>
  </si>
  <si>
    <t>Điều hoà General  loại treo tường  INVERTER 2 cục 1 chiều, công suất: 12.000BTU</t>
  </si>
  <si>
    <t>Điều hoà General  loại treo tường  INVERTER 2 cục 1 chiều, công suất: 18.000BTU</t>
  </si>
  <si>
    <t>TP-C246YLA9</t>
  </si>
  <si>
    <t>LOẠI 2 CỤC 1 CHIỀU CÓ ION</t>
  </si>
  <si>
    <t>LOẠI 2 CỤC 1 CHIỀU INVERTER</t>
  </si>
  <si>
    <t>10N3KCV</t>
  </si>
  <si>
    <t>13N3KCV</t>
  </si>
  <si>
    <t>18N3KCV</t>
  </si>
  <si>
    <t>4.      Thời gian giao hàng ngay sau khi nhận được đơn đặt hàng</t>
  </si>
  <si>
    <t>5.      Giao dịch tỷ giá theo giá bán ra của Ngân hàng Vietcombank tại thời điểm thanh toán.</t>
  </si>
  <si>
    <t>Điều khiển dây</t>
  </si>
  <si>
    <t>APF/APO-210</t>
  </si>
  <si>
    <t>APF/APO-600</t>
  </si>
  <si>
    <t>APC/APO-600</t>
  </si>
  <si>
    <t>BÁO GIÁ ĐIỀU HOÀ FUJITSU</t>
  </si>
  <si>
    <t>Loại âm trần Cassette 2 chiều</t>
  </si>
  <si>
    <t>LOẠI 2 CỤC 1 CHIỀU</t>
  </si>
  <si>
    <t>Loại âm trần Cassette 1 chiều</t>
  </si>
  <si>
    <t>ARY 30A</t>
  </si>
  <si>
    <t>ABY36R</t>
  </si>
  <si>
    <t>NT-C1810</t>
  </si>
  <si>
    <t>NT-C283</t>
  </si>
  <si>
    <t>NT-C503</t>
  </si>
  <si>
    <t>NT-A1810</t>
  </si>
  <si>
    <t>NT-A503</t>
  </si>
  <si>
    <t>FC18</t>
  </si>
  <si>
    <t>FH18</t>
  </si>
  <si>
    <t>CC18</t>
  </si>
  <si>
    <t>Loại áp trần ( Under Ceiling ) 2 chiều</t>
  </si>
  <si>
    <t>Loại âm trần nối ống gió 2 chiều</t>
  </si>
  <si>
    <t>1.      Gia trên đã bao gồm thuế VAT</t>
  </si>
  <si>
    <t>NT-C368</t>
  </si>
  <si>
    <t>NT-A368</t>
  </si>
  <si>
    <t>2.      Gía trên đã bao gồm chi phí vận chuyển trong phạm vi nội thành Hà Nội 10Km</t>
  </si>
  <si>
    <t>Mọi chi tiết xin vui lòng liên hệ:</t>
  </si>
  <si>
    <t>ĐIỀU HOÀ ÁP TRẦN HOẶC ĐẶT SÀN 01 CHIỀU LẠNH (CEILING OR FLOOR TYPE)</t>
  </si>
  <si>
    <r>
      <t xml:space="preserve"> PL 3 BAKJ /
 PU 3 </t>
    </r>
    <r>
      <rPr>
        <b/>
        <sz val="10"/>
        <rFont val="Arial"/>
        <family val="2"/>
      </rPr>
      <t>Y</t>
    </r>
    <r>
      <rPr>
        <sz val="10"/>
        <rFont val="Arial"/>
        <family val="2"/>
      </rPr>
      <t>JC.TH (3 phase)</t>
    </r>
  </si>
  <si>
    <r>
      <t xml:space="preserve"> PL 4 BAKJ /
 PU 4</t>
    </r>
    <r>
      <rPr>
        <b/>
        <sz val="10"/>
        <rFont val="Arial"/>
        <family val="2"/>
      </rPr>
      <t xml:space="preserve"> V</t>
    </r>
    <r>
      <rPr>
        <sz val="10"/>
        <rFont val="Arial"/>
        <family val="2"/>
      </rPr>
      <t>AKD.TH</t>
    </r>
  </si>
  <si>
    <t>CC24</t>
  </si>
  <si>
    <r>
      <t xml:space="preserve">Đầu nóng INVERTER ( sử dụng cho 3 đầu lạnh )
</t>
    </r>
    <r>
      <rPr>
        <sz val="8"/>
        <rFont val=".Arial"/>
      </rPr>
      <t>Công nghệ tái sử dụng đường ống (chỉ với ML Mitsubishi Electric)</t>
    </r>
  </si>
  <si>
    <t>MXY - 3A28VA</t>
  </si>
  <si>
    <t>MSXY - GA26VA</t>
  </si>
  <si>
    <t>ASHA18LCC</t>
  </si>
  <si>
    <t>NMV2-A100B Multi</t>
  </si>
  <si>
    <t>MEDIA</t>
  </si>
  <si>
    <t>MSY - GE18VA</t>
  </si>
  <si>
    <t>MSXY - GA22VA</t>
  </si>
  <si>
    <r>
      <t xml:space="preserve">MITSUBISHI ELECTRIC ĐẶT SÀN HOẶC TREO TRẦN
</t>
    </r>
    <r>
      <rPr>
        <sz val="8"/>
        <rFont val=".Arial"/>
      </rPr>
      <t>Có thể đặt dưới sàn hoặc treo trên trần. Kiểu dáng trang nhã &amp; ấn tượng
Hệ thống điều khiển thông minh Fuzzy Logic "I feel". Hẹn giờ bật/tắt máy
Lọc không khí, khử mùi công nghệ Catechin Plus</t>
    </r>
  </si>
  <si>
    <t>MSXY - FD10VA</t>
  </si>
  <si>
    <t xml:space="preserve"> SL 2 AKLD /
 SU 2 VAKD</t>
  </si>
  <si>
    <r>
      <t xml:space="preserve">Đầu nóng INVERTER ( sử dụng cho 4 đầu lạnh )
</t>
    </r>
    <r>
      <rPr>
        <sz val="8"/>
        <rFont val=".Arial"/>
      </rPr>
      <t>Sử dụng môi chất lạnh thân thiện với môi trường</t>
    </r>
  </si>
  <si>
    <t>MXY - 4A28VA</t>
  </si>
  <si>
    <t>HP-C508TA1</t>
  </si>
  <si>
    <t>HP-C1008FAO</t>
  </si>
  <si>
    <t>NB-A09</t>
  </si>
  <si>
    <t>NB-A12</t>
  </si>
  <si>
    <t>NB-A18</t>
  </si>
  <si>
    <t>NB-A24</t>
  </si>
  <si>
    <t>NB-A36</t>
  </si>
  <si>
    <t>NBH-A50</t>
  </si>
  <si>
    <t>NBH-A60</t>
  </si>
  <si>
    <t>NBH-A100</t>
  </si>
  <si>
    <t>NBH-A120B</t>
  </si>
  <si>
    <t>ARG25A</t>
  </si>
  <si>
    <t>ARG36A</t>
  </si>
  <si>
    <t>ARG45A</t>
  </si>
  <si>
    <t>ARG25R</t>
  </si>
  <si>
    <t>ARG36R</t>
  </si>
  <si>
    <t>ARG45R</t>
  </si>
  <si>
    <t>ABG18A</t>
  </si>
  <si>
    <t>ABG24A</t>
  </si>
  <si>
    <t>ABG36A</t>
  </si>
  <si>
    <t>ABG45A</t>
  </si>
  <si>
    <t>ABG54A</t>
  </si>
  <si>
    <t>ABG18R</t>
  </si>
  <si>
    <t>ABG24R</t>
  </si>
  <si>
    <t>ABG36R</t>
  </si>
  <si>
    <t>Loại Remote không dây (Wireless - Controller type) 4 hướng gió độc lập</t>
  </si>
  <si>
    <t xml:space="preserve"> PE 4 EAK /
 PU 4 YAKD # 1.TH (3 Phase)</t>
  </si>
  <si>
    <t xml:space="preserve"> PE 5 EAK2 /
 PU 5 YAKD # 1.TH (3 Phase)</t>
  </si>
  <si>
    <t xml:space="preserve"> PL 2 BAKMD /
 PU 2 VAKD.TH</t>
  </si>
  <si>
    <t xml:space="preserve"> PL 2.5 BAKMD /
 PU 2.5 VAKD.TH</t>
  </si>
  <si>
    <t>NP-C241</t>
  </si>
  <si>
    <r>
      <t xml:space="preserve">MITSUBISHI INVERTER ELECTRIC 2 CỤC 1 CHIỀU ( Mặt lạnh treo tường )
</t>
    </r>
    <r>
      <rPr>
        <sz val="8"/>
        <rFont val=".Arial"/>
      </rPr>
      <t>Làm lạnh nhanh, siêu tiết kiệm điện, rất ổn định. Lọc không khí, khử mùi công nghệ Catechin Plus. 
Chức năng khởi động lại, hẹn giờ bật tắt máy. Luồng thổi rộng và xa tới 12,7m, hướng đảo gió ngang +6 hướng đảo dọc.</t>
    </r>
  </si>
  <si>
    <t>Loại đầu lạnh thường INVERTER</t>
  </si>
  <si>
    <t>MSY - GC10VA</t>
  </si>
  <si>
    <t>MSY - GC13VA</t>
  </si>
  <si>
    <t>NBH-C50</t>
  </si>
  <si>
    <t>NBH-C60</t>
  </si>
  <si>
    <t>NBH-C100</t>
  </si>
  <si>
    <t>NBH-C120B</t>
  </si>
  <si>
    <t>BÁO GIÁ ĐIỀU HOÀ MITSUBISHI ELECTRIC</t>
  </si>
  <si>
    <t xml:space="preserve"> SE 2.5 AKD.TH /
 SU 2.5 VAKD.TH</t>
  </si>
  <si>
    <r>
      <t xml:space="preserve"> PE 3 EAK /
 PU 3 </t>
    </r>
    <r>
      <rPr>
        <b/>
        <sz val="10"/>
        <rFont val="Arial"/>
        <family val="2"/>
      </rPr>
      <t>V</t>
    </r>
    <r>
      <rPr>
        <sz val="10"/>
        <rFont val="Arial"/>
        <family val="2"/>
      </rPr>
      <t>AKD # 1.TH</t>
    </r>
  </si>
  <si>
    <r>
      <t xml:space="preserve"> PE 3 EAK /
 PU 3 </t>
    </r>
    <r>
      <rPr>
        <b/>
        <sz val="10"/>
        <rFont val="Arial"/>
        <family val="2"/>
      </rPr>
      <t>Y</t>
    </r>
    <r>
      <rPr>
        <sz val="10"/>
        <rFont val="Arial"/>
        <family val="2"/>
      </rPr>
      <t>JC.TH (3 Phase)</t>
    </r>
  </si>
  <si>
    <t>NB-C36</t>
  </si>
  <si>
    <t>4 x 25,000</t>
  </si>
  <si>
    <t>NMT2-A100B Multi</t>
  </si>
  <si>
    <t>NMT4-A100B Multi</t>
  </si>
  <si>
    <t>NMT2-A506 Multi</t>
  </si>
  <si>
    <t>NV-C185</t>
  </si>
  <si>
    <t>NV-C285</t>
  </si>
  <si>
    <t>NV-C505</t>
  </si>
  <si>
    <t>NMV2-C504 Multi</t>
  </si>
  <si>
    <t>NMV2-C100B Multi</t>
  </si>
  <si>
    <t>NV-A185</t>
  </si>
  <si>
    <t>NV-A285</t>
  </si>
  <si>
    <t>NMV2-A504 Multi</t>
  </si>
  <si>
    <t>NB-C09</t>
  </si>
  <si>
    <t>NB-C12</t>
  </si>
  <si>
    <t>NB-C18</t>
  </si>
  <si>
    <t>NB-C24</t>
  </si>
  <si>
    <t xml:space="preserve"> SE 2 AKD.TH /
 SU 2 VAKD.TH</t>
  </si>
  <si>
    <r>
      <t xml:space="preserve"> PL 3 BAKJ /
 PU 3 </t>
    </r>
    <r>
      <rPr>
        <b/>
        <sz val="10"/>
        <rFont val="Arial"/>
        <family val="2"/>
      </rPr>
      <t>V</t>
    </r>
    <r>
      <rPr>
        <sz val="10"/>
        <rFont val="Arial"/>
        <family val="2"/>
      </rPr>
      <t>AKD.TH</t>
    </r>
  </si>
  <si>
    <t>ĐIỀU HOÀ TỦ ĐỨNG 01 CHIỀU LẠNH (FLOOR STANDING)</t>
  </si>
  <si>
    <t>Loại Remote có dây (Wired - Controller type)</t>
  </si>
  <si>
    <t>Loại âm trần nâng hạ mặt nạ - (Elevation Grille type)</t>
  </si>
  <si>
    <t xml:space="preserve"> PL 5 BAKMD /
 PU 5 YAKD #1.TH (3 phase)</t>
  </si>
  <si>
    <t xml:space="preserve"> PL 6 BAKMD /
 PU 6 YAKD #1.TH (3 phase)</t>
  </si>
  <si>
    <t>áp trần hoặc đặt sàn 1 chiều lạnh</t>
  </si>
  <si>
    <t>ĐIỀU HOÀ CASSTTE ÂM TRẦN 01 CHIỀU LẠNH (CASSETTE TYPE)</t>
  </si>
  <si>
    <t>Âm trần Cassette 2 cục 1 chiều</t>
  </si>
  <si>
    <t>BÁO GIÁ ĐIỀU HOÀ MIDEA</t>
  </si>
  <si>
    <t>HT-C368DLA0/1</t>
  </si>
  <si>
    <t>HT-C488DLAO/1</t>
  </si>
  <si>
    <t>HT-C306HLA0/1</t>
  </si>
  <si>
    <t>HT-C246HLA0/1</t>
  </si>
  <si>
    <t>HT-C186HLA0/1</t>
  </si>
  <si>
    <r>
      <t xml:space="preserve">MITSUBISHI ELECTRIC ÂM TRẦN 4 HƯỚNG GIÓ THỔI
</t>
    </r>
    <r>
      <rPr>
        <sz val="8"/>
        <rFont val=".Arial"/>
      </rPr>
      <t>Có thể đặt dưới trần hoặc treo dưới trần
Làm lạnh nhanh, siêu tiết kiệm điện, rất ổn định
Lọc không khí, khử mùi công nghệ Catechin Plus</t>
    </r>
  </si>
  <si>
    <t>Loại Tủ đứng 2 cục 2 chiều</t>
  </si>
  <si>
    <t>Âm trần Cassette loại 2 cục 2 chiều</t>
  </si>
  <si>
    <t xml:space="preserve">Loại 2 cục 1 chiều </t>
  </si>
  <si>
    <t xml:space="preserve">Loại 2 cục 2 chiều </t>
  </si>
  <si>
    <t xml:space="preserve">Tủ đứng - Loại 2 cục 1 chiều </t>
  </si>
  <si>
    <t xml:space="preserve">Tủ đứng - Loại 2 cục 2 chiều </t>
  </si>
  <si>
    <t>Loại  âm trần nối ống gió 2 chiều</t>
  </si>
  <si>
    <t>APF/APO-211</t>
  </si>
  <si>
    <t>Điều hoà General  2 cục 1 chiều, công suất: 9.000BTU</t>
  </si>
  <si>
    <t>Điều hoà General  2 cục 1 chiều, công suất: 12.000BTU</t>
  </si>
  <si>
    <t>Điều hoà General  2 cục 1 chiều, công suất: 18.000BTU</t>
  </si>
  <si>
    <t>Điều hoà General  2 cục 1 chiều, công suất: 24.000BTU</t>
  </si>
  <si>
    <t>Loại  âm trần nối ống gió 1 chiều</t>
  </si>
  <si>
    <t>APC/APO-240</t>
  </si>
  <si>
    <t>APF/APO-240</t>
  </si>
  <si>
    <t>Điều hoà General  loại cassette âm trần  2 cục 1 chiều, công suất: 45.000BTU</t>
  </si>
  <si>
    <t xml:space="preserve">CS-C18FFH (CU-C18FFH) </t>
  </si>
  <si>
    <t xml:space="preserve"> CS-C28FFH (CU-C28FFH) ~ 3.0HP </t>
  </si>
  <si>
    <t xml:space="preserve">CS-C45FFH (CU-C45FFH) </t>
  </si>
  <si>
    <t>CU/CS-PC18DB4H</t>
  </si>
  <si>
    <t>18,400 Btu/h 5.40kW
4-Way Airflow System
LCD Wireless Remote Controller
Random Auto Restart
Removable Washable Panel</t>
  </si>
  <si>
    <t>CU/CS-PC24DB4H</t>
  </si>
  <si>
    <t>Điều hoà General  loại treo dưới trần 2 cục 1 chiều, công suất: 54.000BTU</t>
  </si>
  <si>
    <t>Điều hoà General  loại treo dưới trần 2 cục 2 chiều, công suất: 18.000BTU</t>
  </si>
  <si>
    <t>Điều hoà General  loại cassette âm trần  2 cục 1 chiều, công suất: 54.000BTU</t>
  </si>
  <si>
    <t xml:space="preserve">CASSETTE âm trần - Loại 2 cục 2 chiều </t>
  </si>
  <si>
    <t>Điều hoà General  loại treo dưới trần 2 cục 2 chiều, công suất: 36.000BTU</t>
  </si>
  <si>
    <t>Điều hoà General  loại cassette âm trần  2 cục 2 chiều, công suất: 24.000BTU</t>
  </si>
  <si>
    <t>Điều hoà General  loại treo dưới trần 2 cục 2 chiều, công suất: 24.000BTU</t>
  </si>
  <si>
    <t>Điều hoà General  loại treo dưới trần 2 cục 2 chiều, công suất: 45.000BTU</t>
  </si>
  <si>
    <t>Điều hoà General  loại treo dưới trần 2 cục 2 chiều, công suất: 54.000BTU</t>
  </si>
  <si>
    <t xml:space="preserve">Âm trần CASSETTE -  Loại 2 cục 2 chiều </t>
  </si>
  <si>
    <t>APC/APO-H180</t>
  </si>
  <si>
    <t>APC/APO-H280</t>
  </si>
  <si>
    <t>APC/APO-H360</t>
  </si>
  <si>
    <t>APC/APO-H500</t>
  </si>
  <si>
    <t>APL/APO-360</t>
  </si>
  <si>
    <t>APL/APO-600</t>
  </si>
  <si>
    <t xml:space="preserve">áp trần -  Loại 2 cục 2 chiều </t>
  </si>
  <si>
    <t>Điều hoà General  đặt trong trần 2 cục 1 chiều, công suất: 25.000BTU</t>
  </si>
  <si>
    <t>Điều hoà General  đặt trong trần 2 cục 1 chiều, công suất: 36.000BTU</t>
  </si>
  <si>
    <t>Điều hoà General  đặt trong trần 2 cục 1 chiều, công suất: 45.000BTU</t>
  </si>
  <si>
    <t xml:space="preserve">Đặt trong trần - Loại 2 cục 2 chiều </t>
  </si>
  <si>
    <t>Điều hoà General  đặt trong trần 2 cục 2 chiều, công suất: 25.000BTU</t>
  </si>
  <si>
    <t>Điều hoà General  loại cassette âm trần  2 cục 2 chiều, công suất: 36.000BTU</t>
  </si>
  <si>
    <t>CU-D28DBH5 / CS-D28DB4H</t>
  </si>
  <si>
    <t>29,000 Btu/h 8.50kW
Multi-Comfort Air Control
Weekly Timer
Odour Wash
Ecomony Mode</t>
  </si>
  <si>
    <t>CU-D34DBH8 / CS-D34DB4H</t>
  </si>
  <si>
    <t>39,000 Btu/h 11.44kW
Multi-Comfort Air Control
Weekly Timer
Odour Wash
Ecomony Mode</t>
  </si>
  <si>
    <t>CU-D43DBH8 / CS-D43DB4H</t>
  </si>
  <si>
    <t>49,000 Btu/h 14.37kW
Multi-Comfort Air Control
Weekly Timer
Odour Wash
Ecomony Mode</t>
  </si>
  <si>
    <t>22,800 Btu/h 6.70kW
4-Way Airflow System
LCD Wireless Remote Controller
Random Auto Restart
Removable Washable Panel</t>
  </si>
  <si>
    <t>25,000 Btu/h 7.33kW
Weekly Timer
Odour Wash
Ecomony Mode
Low Ambient Cooling Operation</t>
  </si>
  <si>
    <t>CU-D28DBH5 / CS-D28DTH5</t>
  </si>
  <si>
    <t>29,000 Btu/h 8.50kW
Weekly Timer
Odour Wash
Ecomony Mode
Low Ambient Cooling Operation</t>
  </si>
  <si>
    <t>CU-D34DBH8 / CS-D34DTH5</t>
  </si>
  <si>
    <r>
      <t>FUJITSU ÂM TRẦN - ÁP TRẦN - NỐI ỐNG GIÓ -  MULTI</t>
    </r>
    <r>
      <rPr>
        <b/>
        <sz val="12"/>
        <rFont val=".Arial"/>
      </rPr>
      <t xml:space="preserve">
</t>
    </r>
    <r>
      <rPr>
        <b/>
        <i/>
        <sz val="10"/>
        <rFont val=".Arial"/>
      </rPr>
      <t>( Vui lòng liên hệ trực tiếp để có giá tốt hơn )</t>
    </r>
  </si>
  <si>
    <t>RT9/RC9</t>
  </si>
  <si>
    <t>RT12/RC12</t>
  </si>
  <si>
    <t>RT18/RC18</t>
  </si>
  <si>
    <t>RT24/RC24</t>
  </si>
  <si>
    <t>RTV9/RCV9</t>
  </si>
  <si>
    <t>RTV12/RCV12</t>
  </si>
  <si>
    <t>RTV18/RCV18</t>
  </si>
  <si>
    <t>RGT18-BN3/RC18-BNA</t>
  </si>
  <si>
    <t>RGT24-BN3/RC24-BNA</t>
  </si>
  <si>
    <t xml:space="preserve">RGT36-BN3/RC36-BNA ( 1 phase) </t>
  </si>
  <si>
    <t xml:space="preserve">RGT36-BN3T/RC36-BNAT ( 3 phase ) </t>
  </si>
  <si>
    <t>RGT48-BN3/RC48-BNA</t>
  </si>
  <si>
    <t>RGT60-BN3/RC60-BNA</t>
  </si>
  <si>
    <t>Loại Cassette, 1 chiều lạnh</t>
  </si>
  <si>
    <t>Loại Cassette, 2 chiều lạnh - sưởi</t>
  </si>
  <si>
    <t>RGT18H-BN3/RC18-BNA</t>
  </si>
  <si>
    <t>RGT24H-BN3/RC24H-BNA</t>
  </si>
  <si>
    <t>GT36H-BN3/RC36H-BNA ( 1 phase)</t>
  </si>
  <si>
    <t xml:space="preserve">RGT36H-BN3T/RC36H-BNAT ( 3 phase ) </t>
  </si>
  <si>
    <t>RGT48H-BN3/RC48H-BNA</t>
  </si>
  <si>
    <t>RGT60H-BN3/RC60H-BNA</t>
  </si>
  <si>
    <t>RF24-B2/RC24-B2RF</t>
  </si>
  <si>
    <t>RF36-B2T/RC36-B2TRF( 3 PHASE)</t>
  </si>
  <si>
    <t>RF48-B2/RC48-B2</t>
  </si>
  <si>
    <t>RF60-B2/RC60-B2</t>
  </si>
  <si>
    <t>RS100-LIE/RC100-LIE</t>
  </si>
  <si>
    <t>RS120-LIE/RC120-LIE</t>
  </si>
  <si>
    <t>Loại Tủ đứng, 1 chiều lạnh</t>
  </si>
  <si>
    <t>Loại Tủ đứng, 2 chiều lạnh - sưởi</t>
  </si>
  <si>
    <t>RF24H-B2/RC24H-B2</t>
  </si>
  <si>
    <t>RF36H-B2T/RC36H-B2TRF</t>
  </si>
  <si>
    <t>RF48H-B2/RC48H-B2</t>
  </si>
  <si>
    <t>RF60H-B2/RC60H-B2</t>
  </si>
  <si>
    <t>Loại áp trần hoặc đặt sàn, 1 chiều lạnh</t>
  </si>
  <si>
    <t>RU12-BN2/RC12-BNA</t>
  </si>
  <si>
    <t>RU18-BN2/RC18-BNA</t>
  </si>
  <si>
    <t xml:space="preserve">RU24-BN2/RC24-BNA </t>
  </si>
  <si>
    <t xml:space="preserve">RU36-BN2/RC36-BNA ( 1 PHASE ) </t>
  </si>
  <si>
    <t xml:space="preserve">RU36-BN2T/RC36-BNAT( 3 PHASE ) </t>
  </si>
  <si>
    <t>RU48-BN2/RC48-BNA</t>
  </si>
  <si>
    <t>RU60-BN2/RC60-BNA</t>
  </si>
  <si>
    <t>Loại áp trần hoặc đặt sàn, 2 chiều lạnh - sưởi</t>
  </si>
  <si>
    <t>LOẠI 2 CỤC 1 CHIỀU  INVERTER</t>
  </si>
  <si>
    <t xml:space="preserve">ÂM TRẦN CASSETTE THỔI 4 HƯỚNG </t>
  </si>
  <si>
    <t>ÁP TRẦN</t>
  </si>
  <si>
    <t>CU-D50DBH8 / CS-D50DTH5</t>
  </si>
  <si>
    <t>54,600 Btu/h 16.00kW
Weekly Timer
Odour Wash
Ecomony Mode
Low Ambient Cooling Operation</t>
  </si>
  <si>
    <t xml:space="preserve">         Email: info@vidic.com.vn</t>
  </si>
  <si>
    <t>Các điều khoản thương mại</t>
  </si>
  <si>
    <t>NAGAKAWA</t>
  </si>
  <si>
    <t>Mô tả sản phẩm</t>
  </si>
  <si>
    <t>Xuất sứ</t>
  </si>
  <si>
    <t>Bảo hành</t>
  </si>
  <si>
    <t>Thái Lan</t>
  </si>
  <si>
    <t>Tháng</t>
  </si>
  <si>
    <t>3.      Chất lượng hàng hoá nguyên đai nguyên kiện mới 100%</t>
  </si>
  <si>
    <t>FUNIKI</t>
  </si>
  <si>
    <t>Stt</t>
  </si>
  <si>
    <t>Model</t>
  </si>
  <si>
    <t>VN</t>
  </si>
  <si>
    <t>FC24</t>
  </si>
  <si>
    <t>FC27</t>
  </si>
  <si>
    <t>FH24</t>
  </si>
  <si>
    <t>FH27</t>
  </si>
  <si>
    <t>MITSUBISHI ELECTRIC</t>
  </si>
  <si>
    <t>DAIKIN</t>
  </si>
  <si>
    <t>Loại âm trần nối ống gió 1 chiều</t>
  </si>
  <si>
    <t>Hãng
sản xuất</t>
  </si>
  <si>
    <t>Công suất
BTU/H</t>
  </si>
  <si>
    <t>Đơn giá
(VNĐ)</t>
  </si>
  <si>
    <t>Thái lan</t>
  </si>
  <si>
    <t>tháng</t>
  </si>
  <si>
    <t>BÁO GIÁ ĐIỀU HOÀ GREE</t>
  </si>
  <si>
    <r>
      <t xml:space="preserve"> PL 4 BAKJ /
 PU 4 </t>
    </r>
    <r>
      <rPr>
        <b/>
        <sz val="10"/>
        <rFont val="Arial"/>
        <family val="2"/>
      </rPr>
      <t>Y</t>
    </r>
    <r>
      <rPr>
        <sz val="10"/>
        <rFont val="Arial"/>
        <family val="2"/>
      </rPr>
      <t>AKD #1.TH (3 phase)</t>
    </r>
  </si>
  <si>
    <t xml:space="preserve"> PL 5 BAKJ /
 PU 5 YAKD #1.TH (3 phase)</t>
  </si>
  <si>
    <t xml:space="preserve"> PL 6 BAKJ /
 PU 6 YAKD #1.TH ( 3 phase)</t>
  </si>
  <si>
    <r>
      <t>MITSUBISHI ELECTRIC DẤU TRẦN</t>
    </r>
    <r>
      <rPr>
        <sz val="8"/>
        <rFont val=".Arial"/>
      </rPr>
      <t xml:space="preserve">
Làm lạnh nhanh, siêu tiết kiệm điện, rất ổn định
Lọc không khí, khử mùi công nghệ Catechin Plus</t>
    </r>
  </si>
  <si>
    <t>APF/APO-280</t>
  </si>
  <si>
    <t>APF/APO-H280</t>
  </si>
  <si>
    <t>APF/APO-H360</t>
  </si>
  <si>
    <t>APL/APO-280</t>
  </si>
  <si>
    <t>Liên hệ</t>
  </si>
  <si>
    <t xml:space="preserve"> PL 2 BAKLCM /
 PU 2 VAKD.TH</t>
  </si>
  <si>
    <t>MSXY - FD13VA</t>
  </si>
  <si>
    <t>CC27</t>
  </si>
  <si>
    <t>CH24</t>
  </si>
  <si>
    <t>CH27</t>
  </si>
  <si>
    <t>Malaysia</t>
  </si>
  <si>
    <t>MCF-18NV</t>
  </si>
  <si>
    <t>MCF-24NV</t>
  </si>
  <si>
    <t>China</t>
  </si>
  <si>
    <t>Việt Nam</t>
  </si>
  <si>
    <r>
      <t xml:space="preserve">Loại đầu lạnh cao cấp INVERTER
</t>
    </r>
    <r>
      <rPr>
        <sz val="8"/>
        <rFont val=".Arial"/>
      </rPr>
      <t>Chức năng mắt thần đảm bảo độ lạnh hết không gian phòng
Hệ thống lọc không khí, khử mùi và kháng khuẩn Plasma Duo</t>
    </r>
  </si>
  <si>
    <t>Loại 2 cục 2 chiều tiết kiệm điện Gas R410A</t>
  </si>
  <si>
    <t>ĐỐI VỚI HÀNG THƯƠNG MẠI VUI LÒNG LIÊN HỆ ĐỂ CÓ GIÁ TỐT HƠN</t>
  </si>
  <si>
    <t xml:space="preserve"> PE 6 EAK2 /
 PU 6 YAKD # 1.TH (3 Phase)</t>
  </si>
  <si>
    <t xml:space="preserve">áp trần -  Loại 2 cục 1 chiều </t>
  </si>
  <si>
    <t>APC/APO-180</t>
  </si>
  <si>
    <t>NP-C501</t>
  </si>
  <si>
    <t>NP-C100B</t>
  </si>
  <si>
    <t>2 x 50,000</t>
  </si>
  <si>
    <t>NMP2-C100 Multi</t>
  </si>
  <si>
    <t>NP-A241</t>
  </si>
  <si>
    <t>NP-A501</t>
  </si>
  <si>
    <t>NP-A100B</t>
  </si>
  <si>
    <t>NMP2-A100 Multi</t>
  </si>
  <si>
    <t>2 x 25,000</t>
  </si>
  <si>
    <t xml:space="preserve"> PL 2.5 BAKLCM /
 PU 2.5 VAKD.TH</t>
  </si>
  <si>
    <t xml:space="preserve"> PL 5 BAKLCM /
 PU 5 YAKD #1.TH (3phase)</t>
  </si>
  <si>
    <t xml:space="preserve"> PL 6 BAKLCM /
 PU 6 YAKD #1.TH (3 phase)</t>
  </si>
  <si>
    <t>APL/APO-500</t>
  </si>
  <si>
    <t>NV-A505</t>
  </si>
  <si>
    <t>REETECH</t>
  </si>
  <si>
    <t>Vietnam</t>
  </si>
  <si>
    <t>BÁO GIÁ ĐIỀU HOÀ DAIKIN</t>
  </si>
  <si>
    <t>BÁO GIÁ ĐIỀU HOÀ PANASONIC</t>
  </si>
  <si>
    <t>BÁO GIÁ ĐIỀU HOÀ REETECH</t>
  </si>
  <si>
    <t>BÁO GIÁ ĐIỀU HOÀ FUNIKI</t>
  </si>
  <si>
    <t>BÁO GIÁ ĐIỀU HOÀ NAGAKAWA</t>
  </si>
  <si>
    <t>BÁO GIÁ ĐIỀU HOÀ SUMIKURA</t>
  </si>
  <si>
    <t>BÁO GIÁ ĐIỀU HOÀ LG</t>
  </si>
  <si>
    <t xml:space="preserve"> PL 2.5 BAKJ /
 PU 2.5 VAKD.TH</t>
  </si>
  <si>
    <t>BÁO GIÁ ĐIỀU HOÀ TOSHIBA</t>
  </si>
  <si>
    <t>BÁO GIÁ ĐIỀU HOÀ MITSUBISHI HEAVY</t>
  </si>
  <si>
    <t>BÁO GIÁ ĐIỀU HOÀ GENERAL</t>
  </si>
  <si>
    <t>Loại 4 hướng đồng nhất</t>
  </si>
  <si>
    <t xml:space="preserve"> SL 2 KR</t>
  </si>
  <si>
    <t xml:space="preserve"> PL 2 BAKJ /
 PU 2 VAKD.TH</t>
  </si>
  <si>
    <t>Âm trần nối ống gió 1 chiều</t>
  </si>
  <si>
    <t>HP-C366TAO</t>
  </si>
  <si>
    <t>Loại Tủ đứng 2 cục 1 chiều</t>
  </si>
  <si>
    <t>Điều hoà General  2 cục 2 chiều, công suất: 9.000BTU</t>
  </si>
  <si>
    <t>Điều hoà General  2 cục 2 chiều, công suất: 12.000BTU</t>
  </si>
  <si>
    <t>Điều hoà General  2 cục 2 chiều, công suất: 18.000BTU</t>
  </si>
  <si>
    <t>Điều hoà General  2 cục 2 chiều, công suất: 24.000BTU</t>
  </si>
  <si>
    <t xml:space="preserve">Đặt trong trần - Loại 2 cục 1 chiều </t>
  </si>
  <si>
    <t>Loại  áp trần 1 chiều</t>
  </si>
  <si>
    <t>Âm trần Cassette loại 2 cục 1 chiều</t>
  </si>
  <si>
    <t>Việt nam</t>
  </si>
  <si>
    <t>AUY12A</t>
  </si>
  <si>
    <t>AUY12R</t>
  </si>
  <si>
    <t>ABG45R</t>
  </si>
  <si>
    <t>ABG54R</t>
  </si>
  <si>
    <t>AUG18A</t>
  </si>
  <si>
    <t>AUG24A</t>
  </si>
  <si>
    <t>AUG36A</t>
  </si>
  <si>
    <t>AUG45A</t>
  </si>
  <si>
    <t>Điều hoà General  loại treo dưới trần 2 cục 1 chiều, công suất: 18.000BTU</t>
  </si>
  <si>
    <t>Loại  áp trần 2 chiều</t>
  </si>
  <si>
    <t>Điều hoà General  loại treo dưới trần 2 cục 1 chiều, công suất: 24.000BTU</t>
  </si>
  <si>
    <t>Điều hoà General  loại treo dưới trần 2 cục 1 chiều, công suất: 36.000BTU</t>
  </si>
  <si>
    <t>Điều hoà General  loại treo dưới trần 2 cục 1 chiều, công suất: 45.000BTU</t>
  </si>
  <si>
    <t xml:space="preserve">Máy tủ đứng Loại 2 cục 1 chiều </t>
  </si>
  <si>
    <t xml:space="preserve">Máy tủ đứng Loại 2 cục 2 chiều </t>
  </si>
  <si>
    <t xml:space="preserve">Âm trần CASSETTE -  Loại 2 cục 1 chiều </t>
  </si>
  <si>
    <t>FTKS25GVMV/RKS25GVMV</t>
  </si>
  <si>
    <t>FTKS35GVMV/RKS35GVMV</t>
  </si>
  <si>
    <t>FTKS50GVMV/RKS50GVMV</t>
  </si>
  <si>
    <t>FTKS60GVMV/RKS60GVMV</t>
  </si>
  <si>
    <t>FTKS71GVMV/RKS71GVMV</t>
  </si>
  <si>
    <t>FTXS25GVMV/RXS25GVMV</t>
  </si>
  <si>
    <t>FTXS50GVMV/RXS50GVMV</t>
  </si>
  <si>
    <t>FTXS60GVMV/RXS60GVMV</t>
  </si>
  <si>
    <t>FTXS71GVMV/RXS71GVMV</t>
  </si>
  <si>
    <r>
      <t xml:space="preserve"> PL 3 BAKLCM /
 PU 3 </t>
    </r>
    <r>
      <rPr>
        <b/>
        <sz val="8"/>
        <rFont val="Arial"/>
        <family val="2"/>
      </rPr>
      <t>V</t>
    </r>
    <r>
      <rPr>
        <sz val="8"/>
        <rFont val="Arial"/>
        <family val="2"/>
      </rPr>
      <t>AKD.TH</t>
    </r>
  </si>
  <si>
    <r>
      <t xml:space="preserve"> PL 3 BAKLCM / 
 PU 3 </t>
    </r>
    <r>
      <rPr>
        <b/>
        <sz val="8"/>
        <rFont val="Arial"/>
        <family val="2"/>
      </rPr>
      <t>Y</t>
    </r>
    <r>
      <rPr>
        <sz val="8"/>
        <rFont val="Arial"/>
        <family val="2"/>
      </rPr>
      <t>JC.TH (3 phase)</t>
    </r>
  </si>
  <si>
    <r>
      <t xml:space="preserve"> PL 4 BAKLCM / 
 PU 4</t>
    </r>
    <r>
      <rPr>
        <b/>
        <sz val="8"/>
        <rFont val="Arial"/>
        <family val="2"/>
      </rPr>
      <t xml:space="preserve"> V</t>
    </r>
    <r>
      <rPr>
        <sz val="8"/>
        <rFont val="Arial"/>
        <family val="2"/>
      </rPr>
      <t>AKD.TH</t>
    </r>
  </si>
  <si>
    <r>
      <t xml:space="preserve"> PL 4 BAKLCM /
 PU 4 </t>
    </r>
    <r>
      <rPr>
        <b/>
        <sz val="8"/>
        <rFont val="Arial"/>
        <family val="2"/>
      </rPr>
      <t>Y</t>
    </r>
    <r>
      <rPr>
        <sz val="8"/>
        <rFont val="Arial"/>
        <family val="2"/>
      </rPr>
      <t>AKD #1.TH (3 phase)</t>
    </r>
  </si>
  <si>
    <r>
      <t xml:space="preserve"> PL 3 BAKMD /
 PU 3</t>
    </r>
    <r>
      <rPr>
        <b/>
        <sz val="8"/>
        <rFont val="Arial"/>
        <family val="2"/>
      </rPr>
      <t xml:space="preserve"> V</t>
    </r>
    <r>
      <rPr>
        <sz val="8"/>
        <rFont val="Arial"/>
        <family val="2"/>
      </rPr>
      <t>AKD.TH</t>
    </r>
  </si>
  <si>
    <r>
      <t xml:space="preserve"> PL 3 BAKMD /
 PU 3</t>
    </r>
    <r>
      <rPr>
        <b/>
        <sz val="8"/>
        <rFont val="Arial"/>
        <family val="2"/>
      </rPr>
      <t xml:space="preserve"> Y</t>
    </r>
    <r>
      <rPr>
        <sz val="8"/>
        <rFont val="Arial"/>
        <family val="2"/>
      </rPr>
      <t>JC.TH (3 phase)</t>
    </r>
  </si>
  <si>
    <r>
      <t xml:space="preserve"> PL 4 BAKMD /
 PU 4 </t>
    </r>
    <r>
      <rPr>
        <b/>
        <sz val="8"/>
        <rFont val="Arial"/>
        <family val="2"/>
      </rPr>
      <t>V</t>
    </r>
    <r>
      <rPr>
        <sz val="8"/>
        <rFont val="Arial"/>
        <family val="2"/>
      </rPr>
      <t>AKD.TH</t>
    </r>
  </si>
  <si>
    <r>
      <t xml:space="preserve"> PL 4 BAKMD /
 PU 4 </t>
    </r>
    <r>
      <rPr>
        <b/>
        <sz val="8"/>
        <rFont val="Arial"/>
        <family val="2"/>
      </rPr>
      <t>Y</t>
    </r>
    <r>
      <rPr>
        <sz val="8"/>
        <rFont val="Arial"/>
        <family val="2"/>
      </rPr>
      <t>AKD #1.TH (3 phase)</t>
    </r>
  </si>
  <si>
    <t>Loại 2 cục 1 chiều Gas R410A</t>
  </si>
  <si>
    <t>ASGG 09JL/AOGG 09JL</t>
  </si>
  <si>
    <t>ASGG 12JL/AOGG 12JL</t>
  </si>
  <si>
    <t xml:space="preserve">ASGA 18JC/AOGR 18JC </t>
  </si>
  <si>
    <t xml:space="preserve">ASGA 24JC/AOGR 24JC </t>
  </si>
  <si>
    <t>Loại 2 cục 2 chiều Gas R410A</t>
  </si>
  <si>
    <t>ASHG 09LL/AOHG 09LL</t>
  </si>
  <si>
    <t>ASHG 12LL/AOHG 12LL</t>
  </si>
  <si>
    <t xml:space="preserve">ASHA 18LE/AOHR 18LE  </t>
  </si>
  <si>
    <t xml:space="preserve">ASHA 24LE/AOHR 24LE  </t>
  </si>
  <si>
    <t>10N3KV</t>
  </si>
  <si>
    <t>13N3KV</t>
  </si>
  <si>
    <t>18N3KV</t>
  </si>
  <si>
    <t>MSY-GH10VA</t>
  </si>
  <si>
    <t>MSY-GH13VA</t>
  </si>
  <si>
    <t>MSY-GH18VA</t>
  </si>
  <si>
    <t>Cục nóng Mullti Inverter 2 chiều gas 410 A</t>
  </si>
  <si>
    <t>AOAG24LAT3</t>
  </si>
  <si>
    <t>ASAG07LJCA</t>
  </si>
  <si>
    <t>ASAG09LJCA</t>
  </si>
  <si>
    <t>ASAG12LJCA</t>
  </si>
  <si>
    <t>ASAG18LFCA</t>
  </si>
  <si>
    <t>ASAG24LFCA</t>
  </si>
  <si>
    <t>AUAG09LVLA</t>
  </si>
  <si>
    <t>AUAG12LVLA</t>
  </si>
  <si>
    <t>AUAG14LVLA</t>
  </si>
  <si>
    <t>AUAG18LVLA</t>
  </si>
  <si>
    <t>ARAG09LLLA</t>
  </si>
  <si>
    <t>ARAG12LLLA</t>
  </si>
  <si>
    <t>ARAG14LLLA</t>
  </si>
  <si>
    <t>ARAG18LLLA</t>
  </si>
  <si>
    <t>ARAG24LLLA</t>
  </si>
  <si>
    <t>MÁY TREO TƯỜNG</t>
  </si>
  <si>
    <t>MỘT CHIỀU LẠNH</t>
  </si>
  <si>
    <t>HAI CHIỀU NÓNG - LẠNH</t>
  </si>
  <si>
    <t>INVERTER - 1 CHIỀU LẠNH - GAS R32</t>
  </si>
  <si>
    <t xml:space="preserve">  ASAA09BMTA-A</t>
  </si>
  <si>
    <t xml:space="preserve">  ASAA12BMTA-A</t>
  </si>
  <si>
    <t>ASYG12LLTA</t>
  </si>
  <si>
    <t>ASYA24LFC</t>
  </si>
  <si>
    <t>INVERTER - 1 CHIỀU LẠNH - GAS R410A - Cao cấp</t>
  </si>
  <si>
    <t>INVERTER - 2 CHIỀU LẠNH/SƯỞI - GAS R410A - Cao cấp</t>
  </si>
  <si>
    <t>ASAG09LLTB-V</t>
  </si>
  <si>
    <t xml:space="preserve">ASYA18LEC </t>
  </si>
  <si>
    <t>Trung Quốc</t>
  </si>
  <si>
    <t>ĐIỀU HÒA TREO TƯỜNG</t>
  </si>
  <si>
    <t>ĐIỀU HÒA THƯƠNG MẠI</t>
  </si>
  <si>
    <t>ĐIỀU HÒA THƯƠNG MẠI 1 CHIỀU LẠNH</t>
  </si>
  <si>
    <t>ĐIỀU HÒA THƯƠNG MẠI 2 CHIỀU LẠNH - SƯỞI</t>
  </si>
  <si>
    <t>PANASONIC TREO TƯỜNG 1 CHIỀU LẠNH</t>
  </si>
  <si>
    <t>PANASONIC TREO TƯỜNG 2 CHIỀU LẠNH SƯỞI</t>
  </si>
  <si>
    <t>INVERTER - 2 CHIỀU LẠNH/SƯỞI - GAS R32</t>
  </si>
  <si>
    <t>6,0KW</t>
  </si>
  <si>
    <t>Dàn nóng 3MXS52EVMA</t>
  </si>
  <si>
    <t>Dàn lạnh treo tường FTXS25EVMA</t>
  </si>
  <si>
    <t>Dàn lạnh treo tường FTXS35EVMA</t>
  </si>
  <si>
    <t>Dàn lạnh treo tường FTXS50FVMA</t>
  </si>
  <si>
    <t>Dàn lạnh treo tường FTXS60FVMA</t>
  </si>
  <si>
    <t>Dàn lạnh treo tường FTXS71FVMA</t>
  </si>
  <si>
    <t>SKYAIR NON - INVERTER R410A</t>
  </si>
  <si>
    <t>SKYAIR INVERTER</t>
  </si>
  <si>
    <t>Trung quốc</t>
  </si>
  <si>
    <t>FVGR05NV1/RUR05NY1 (3 pha)</t>
  </si>
  <si>
    <t>FVGR06NV1/RUR06NY1 (3 pha)</t>
  </si>
  <si>
    <t>FVGR08NV1/RUR08NY1 (3 pha)</t>
  </si>
  <si>
    <t>FVGR10NV1/RUR10NY1 (3 pha)</t>
  </si>
  <si>
    <t>FDR05NY1/RUR05NY1 (3 pha)</t>
  </si>
  <si>
    <t>FDR06NY1/RUR06NY1 (3 pha)</t>
  </si>
  <si>
    <t>FDR08NY1/RUR08NY1 (3 pha)</t>
  </si>
  <si>
    <t>FDR10NY1/RUR10NY1 (3 pha)</t>
  </si>
  <si>
    <t>FDR13NY1/RUR13NY1 (3 pha)</t>
  </si>
  <si>
    <t>FDR15NY1/RUR15NY1 (3 pha)</t>
  </si>
  <si>
    <t>FDR18NY1/RUR18NY1 (3 pha)</t>
  </si>
  <si>
    <t>FDR20NY1/RUR20NY1 (3 pha)</t>
  </si>
  <si>
    <t>FDR05NY1R1/RUR05NY1R1 (3 pha)</t>
  </si>
  <si>
    <t>FDR06NY1R1/RUR06NY1R1 (3 pha)</t>
  </si>
  <si>
    <t>FDR08NY1R1/RUR08NY1R1 (3 pha)</t>
  </si>
  <si>
    <t>FDR10NY1R1/RUR10NY1R1 (3 pha)</t>
  </si>
  <si>
    <t>FDR13NY1R1/RUR13NY1R1 (3 pha)</t>
  </si>
  <si>
    <t>FDR15NY1R1/RUR15NY1R1 (3 pha)</t>
  </si>
  <si>
    <t>FDR18NY1R1/RUR18NY1R1 (3 pha)</t>
  </si>
  <si>
    <t>FDR20NY1R1/RUR20NY1R1 (3 pha)</t>
  </si>
  <si>
    <t>Loại treo tường 2 cục 1 chiều</t>
  </si>
  <si>
    <t>Loại tủ đứng 2 cục 1 chiều</t>
  </si>
  <si>
    <t>GVC18AG-K1NNA5A</t>
  </si>
  <si>
    <t>GVC24AG-K1NNA5A</t>
  </si>
  <si>
    <t>GVC36AH-M1NNA5A</t>
  </si>
  <si>
    <t>GVC42AH-M1NNA5A</t>
  </si>
  <si>
    <t>Điều hòa Gree 1 chiều GVC18AG-K1NNA5A</t>
  </si>
  <si>
    <t>Điều hòa Gree 1 chiều GVC24AG-K1NNA5A</t>
  </si>
  <si>
    <t>Điều hòa Gree 1 chiều GVC36AH-M1NNA5A</t>
  </si>
  <si>
    <t>Điều hòa Gree 1 chiều GVC42AH-M1NNA5A</t>
  </si>
  <si>
    <t>Loại tủ đứng 2 cục 2 chiều</t>
  </si>
  <si>
    <t>Loại treo tường 2 cục 2 chiều</t>
  </si>
  <si>
    <t>GVH18AG-K1NNA5A</t>
  </si>
  <si>
    <t>GVH24AG-K1NNA5A</t>
  </si>
  <si>
    <t>GVH36AH-M1NNA5A</t>
  </si>
  <si>
    <t>GVH42AH-M1NNA5A</t>
  </si>
  <si>
    <t>Điều hòa Gree 2 chiều GWH24ND-K1NNB1A</t>
  </si>
  <si>
    <t>Điều hòa Gree 2 chiều GVH18AG-K1NNA5A</t>
  </si>
  <si>
    <t>Điều hòa Gree 2 chiều GVH24AG-K1NNA5A</t>
  </si>
  <si>
    <t>Điều hòa Gree 2 chiều GVH36AH-M1NNA5A</t>
  </si>
  <si>
    <t>Điều hòa Gree 2 chiều GVH42AH-M1NNA5A</t>
  </si>
  <si>
    <t>Loại 2 cục 1 chiều Gas R410 -  Tiêu chuẩn tiết kiệm 4*</t>
  </si>
  <si>
    <t>Loại 2 cục 1 chiều Gas R32 - Tiêu chuẩn tiết kiệm 5*</t>
  </si>
  <si>
    <t>ASAA18FMTA-A</t>
  </si>
  <si>
    <t>ASAA24FMTA-A</t>
  </si>
  <si>
    <t>MITSUBISHI ELECTRIC 2 CỤC 1 CHIỀU TIÊU CHUẨN - R410</t>
  </si>
  <si>
    <t>MS-HM25VA</t>
  </si>
  <si>
    <t>MS-HM35VA</t>
  </si>
  <si>
    <t>MS-HM50VA</t>
  </si>
  <si>
    <t>MS-HM60VA</t>
  </si>
  <si>
    <t>MITSUBISHI ELECTRIC 2 CỤC 1 CHIỀU INVERTER - R410</t>
  </si>
  <si>
    <t>MITSUBISHI ELECTRIC 2 CỤC 2 CHIỀU INVERTER - R410</t>
  </si>
  <si>
    <t>MSZ-HL25VA</t>
  </si>
  <si>
    <t>MSZ-HL35VA</t>
  </si>
  <si>
    <t>MSZ-HL50VA</t>
  </si>
  <si>
    <t>Loại 2 cục 1 chiều Inverter, sang trọng - R410</t>
  </si>
  <si>
    <t>Loại 2 cục 2 chiều Inverter, sang trọng - R410</t>
  </si>
  <si>
    <t>Điều hòa Gree 1 chiều, R410, GWC09QB</t>
  </si>
  <si>
    <t>Điều hòa Gree 1 chiều, R410 GWC18QD</t>
  </si>
  <si>
    <t>Điều hòa Gree 1 chiều GWC24ND</t>
  </si>
  <si>
    <t>GWH09QB</t>
  </si>
  <si>
    <t>Điều hòa Gree 1 chiều, R410, GWC12QC</t>
  </si>
  <si>
    <t>Điều hòa Gree 2 chiều, R410 GWH09QB</t>
  </si>
  <si>
    <t>GWH12QC</t>
  </si>
  <si>
    <t>Điều hòa Gree 2 chiều, R410, GWC12QC</t>
  </si>
  <si>
    <t>Điều hòa Gree 2 chiều, R410 GWC18QD</t>
  </si>
  <si>
    <t>GWH18QD</t>
  </si>
  <si>
    <t>PANASONIC 2 CỤC 2 CHIỀU LOẠI INVERTER TIÊU CHUẨN R32</t>
  </si>
  <si>
    <t>PANASONIC 2 CỤC 1 CHIỀU LOẠI THƯỜNG, GAS R32</t>
  </si>
  <si>
    <t>PANASONIC 2 CỤC 1 CHIỀU LOẠI INVERTER, CAO CẤP, R32</t>
  </si>
  <si>
    <t>U18TKH</t>
  </si>
  <si>
    <t>U24TKH</t>
  </si>
  <si>
    <t>PANASONIC 2 CỤC 1 CHIỀU LOẠI INVERTER, GAS R32</t>
  </si>
  <si>
    <t>PANASONIC 2 CỤC 2 CHIỀU LOẠI INVERTER CAO CẤP, R32 (TIẾT KIỆM 65% ĐIỆN NĂNG)</t>
  </si>
  <si>
    <t>FCNQ13MV1/RNQ13MV1 (Khiển dây)</t>
  </si>
  <si>
    <t>FCNQ13MV1/RNQ13MV1 (Khiển xa)</t>
  </si>
  <si>
    <t>FCNQ18MV1/RNQ18MV1(Khiển dây)</t>
  </si>
  <si>
    <t>FCNQ18MV1/RNQ18MV1(Khiển xa)</t>
  </si>
  <si>
    <t>FCNQ21MV1/RNQ21MV1(Khiển dây)</t>
  </si>
  <si>
    <t>FCNQ21MV1/RNQ21MV1(Khiển xa)</t>
  </si>
  <si>
    <t>FCNQ26MV1/RNQ26MV1(Khiển dây)</t>
  </si>
  <si>
    <t>FCNQ26MV1/RNQ26MV1(Khiển xa)</t>
  </si>
  <si>
    <t>FCNQ26MV1/RNQ26MY1 Điện 3 pha(Khiển dây)</t>
  </si>
  <si>
    <t>FCNQ26MV1/RNQ26MY1 Điện 3 pha(Khiển xa)</t>
  </si>
  <si>
    <t>FCNQ30MV1/RNQ30MV1(Khiển dây)</t>
  </si>
  <si>
    <t>FCNQ30MV1/RNQ30MV1(Khiển xa)</t>
  </si>
  <si>
    <t>FCNQ30MV1/RNQ30MY1 Điện 3 pha(Khiển dây)</t>
  </si>
  <si>
    <t>FCNQ30MV1/RNQ30MY1 Điện 3 pha(Khiển xa)</t>
  </si>
  <si>
    <t>FCNQ36MV1/RNQ36MV1(Khiển dây)</t>
  </si>
  <si>
    <t>FCNQ36MV1/RNQ36MV1(Khiển xa)</t>
  </si>
  <si>
    <t>FCNQ36MV1/RNQ36MY1 Điện 3 pha(Khiển dây)</t>
  </si>
  <si>
    <t>FCNQ36MV1/RNQ36MY1 Điện 3 pha(Khiển xa)</t>
  </si>
  <si>
    <t>FCNQ42MV1/RNQ42MY1 Điện 3 pha (Khiển dây)</t>
  </si>
  <si>
    <t>FCNQ42MV1/RNQ42MY1 Điện 3 pha (Khiển xa)</t>
  </si>
  <si>
    <t>FCNQ48MV1/RNQ48MY1 Điện 3 pha (khiển dây)</t>
  </si>
  <si>
    <t>FCNQ48MV1/RNQ48MY1 Điện 3 pha (khiển xa</t>
  </si>
  <si>
    <t>liên hệ</t>
  </si>
  <si>
    <t>APF/APO-360CW</t>
  </si>
  <si>
    <t>APF/APO-360CR</t>
  </si>
  <si>
    <t>APF/APO-480</t>
  </si>
  <si>
    <t>APF/APO-960</t>
  </si>
  <si>
    <t>APF/APO-1200</t>
  </si>
  <si>
    <t>APF/APO-H240</t>
  </si>
  <si>
    <t>APF/APO-H480</t>
  </si>
  <si>
    <t>APF/APO-H500CB1</t>
  </si>
  <si>
    <t>APF/APO-H600</t>
  </si>
  <si>
    <t>APF/APO-H960</t>
  </si>
  <si>
    <t>APC/APO-480CQ</t>
  </si>
  <si>
    <t>APC/APO-500CQ</t>
  </si>
  <si>
    <t>LG</t>
  </si>
  <si>
    <t>FC42</t>
  </si>
  <si>
    <t>FC50</t>
  </si>
  <si>
    <t>FH50</t>
  </si>
  <si>
    <t>FH100</t>
  </si>
  <si>
    <t>CC36</t>
  </si>
  <si>
    <t>CC50</t>
  </si>
  <si>
    <t>CH36</t>
  </si>
  <si>
    <t>CH50</t>
  </si>
  <si>
    <t>FHNQ13MV1/RNQ13MV1 (Khiển dây)</t>
  </si>
  <si>
    <t>FHNQ13MV1/RNQ13MV1 (Khiển xa)</t>
  </si>
  <si>
    <t>FHNQ18MV1/RNQ18MV1(Khiển dây)</t>
  </si>
  <si>
    <t>FHNQ18MV1/RNQ18MV1(Khiển xa)</t>
  </si>
  <si>
    <t>FHNQ21MV1/RNQ21MV1(Khiển dây)</t>
  </si>
  <si>
    <t>FHNQ21MV1/RNQ21MV1(Khiển xa)</t>
  </si>
  <si>
    <t>FHNQ26MV1/RNQ26MY1 Điện 3 pha(Khiển dây)</t>
  </si>
  <si>
    <t>FHNQ26MV1/RNQ26MY1 Điện 3 pha(Khiển xa)</t>
  </si>
  <si>
    <t>FHNQ30MV1/RNQ30MV1(Khiển dây)</t>
  </si>
  <si>
    <t>FHNQ30MV1/RNQ30MV1(Khiển xa)</t>
  </si>
  <si>
    <t>FHNQ30MV1/RNQ30MY1 Điện 3 pha(Khiển dây)</t>
  </si>
  <si>
    <t>FHNQ30MV1/RNQ30MY1 Điện 3 pha(Khiển xa)</t>
  </si>
  <si>
    <t>FHNQ36MV1/RNQ36MV1(Khiển dây)</t>
  </si>
  <si>
    <t>FHNQ36MV1/RNQ36MV1(Khiển xa)</t>
  </si>
  <si>
    <t>FHNQ36MV1/RNQ36MY1 Điện 3 pha(Khiển dây)</t>
  </si>
  <si>
    <t>FHNQ36MV1/RNQ36MY1 Điện 3 pha(Khiển xa)</t>
  </si>
  <si>
    <t>FHNQ42MV1/RNQ42MY1 Điện 3 pha (Khiển dây)</t>
  </si>
  <si>
    <t>FHNQ42MV1/RNQ42MY1 Điện 3 pha (Khiển xa)</t>
  </si>
  <si>
    <t>FHNQ48MV1/RNQ48MY1 Điện 3 pha (khiển dây)</t>
  </si>
  <si>
    <t>FHNQ48MV1/RNQ48MY1 Điện 3 pha (khiển xa</t>
  </si>
  <si>
    <t>FHNQ24MV1/RNQ24MV1(Khiển dây)</t>
  </si>
  <si>
    <t>FHNQ24MV1/RNQ24MV1(Khiển xa)</t>
  </si>
  <si>
    <t>FDBNQ09MV1/RNQ09MV1, khiển dây</t>
  </si>
  <si>
    <t>FDBNQ13MV1/RNQ13MV1 khiển dây</t>
  </si>
  <si>
    <t>FDBNQ18MV1/RNQ18MV1 khiển dây</t>
  </si>
  <si>
    <t>FDBNQ21MV1/RNQ21MV1 khiển dây</t>
  </si>
  <si>
    <t>FDBNQ26MV1/RNQ26MY1  Điện 3 pha khiển dây</t>
  </si>
  <si>
    <t>FDBNQ09MV1/RNQ09MV1 Khiển xa</t>
  </si>
  <si>
    <t>FDBNQ18MV1/RNQ18MV1 Khiển xa</t>
  </si>
  <si>
    <t>FDBNQ21MV1/RNQ21MV1  Khiển xa</t>
  </si>
  <si>
    <t>FDBNQ26MV1/RNQ26MY1  Điện 3 pha khiển xa</t>
  </si>
  <si>
    <t>FDBNQ24MV1/RNQ24MV1 khiển dây</t>
  </si>
  <si>
    <t>FDBNQ24MV1/RNQ24MV1 Khiển xa</t>
  </si>
  <si>
    <t>FDMNQ26MV1/RNQ26MV1 khiển dây</t>
  </si>
  <si>
    <t>FDMNQ26MV1/RNQ26MY1 Điện 3 pha khiển dây</t>
  </si>
  <si>
    <t>FDMNQ30MV1/RNQ30MV1 khiển dây</t>
  </si>
  <si>
    <t>FDMNQ30MV1/RNQ30MY1 Điện 3 pha khiển dây</t>
  </si>
  <si>
    <t>FDMNQ36MV1/RNQ36MV1 khiển dây</t>
  </si>
  <si>
    <t>FDMNQ36MV1/RNQ36MY1 Điện 3 pha khiển dây</t>
  </si>
  <si>
    <t>FDMNQ42MV1/RNQ42MY1 Điện 3 pha khiển dây</t>
  </si>
  <si>
    <t>FDMNQ48MV1/RNQ48MY1 Điện 3 pha khiển dây</t>
  </si>
  <si>
    <t>FDMNQ26MV1/RNQ26MV1 khiển xa</t>
  </si>
  <si>
    <t>FDMNQ26MV1/RNQ26MY1 Điện 3 pha khiển xa</t>
  </si>
  <si>
    <t>FDMNQ30MV1/RNQ30MV1 khiển xa</t>
  </si>
  <si>
    <t>FDMNQ30MV1/RNQ30MY1 Điện 3 pha khiển xa</t>
  </si>
  <si>
    <t>FDMNQ36MV1/RNQ36MV1 khiển xa</t>
  </si>
  <si>
    <t>FDMNQ36MV1/RNQ36MY1 Điện 3 pha khiển xa</t>
  </si>
  <si>
    <t>FDMNQ42MV1/RNQ42MY1 Điện 3 pha khiển xa</t>
  </si>
  <si>
    <t>FDMNQ48MV1/RNQ48MY1 Điện 3 pha khiển xa</t>
  </si>
  <si>
    <t>Điều khiển xa</t>
  </si>
  <si>
    <t>FHQ50DAVMA/RZR50MVMV</t>
  </si>
  <si>
    <t>FHQ60DAVMA/RZR60MVMV</t>
  </si>
  <si>
    <t>FHQ71DAVMA/RZR71MVMV</t>
  </si>
  <si>
    <t>FHQ100DAVMA/RZR100MVMV</t>
  </si>
  <si>
    <t>FHQ100DAVMA/RZR100MYM Điện 3 pha</t>
  </si>
  <si>
    <t>FHQ125DAVMA/RZR125MVMV</t>
  </si>
  <si>
    <t>FHQ125DAVMA/RZR125MYM Điện 3 pha</t>
  </si>
  <si>
    <t>FBQ50EVE/RZR50MVMV</t>
  </si>
  <si>
    <t>FBQ60EVE/RZR60MVMV</t>
  </si>
  <si>
    <t>FBQ71EVE/RZR71MVMV</t>
  </si>
  <si>
    <t>FBQ100EVE/RZR100MVM</t>
  </si>
  <si>
    <t>FBQ100EVE/RZR100MYM Điện 3 pha</t>
  </si>
  <si>
    <t>FBQ125EVE/RZR125MVM</t>
  </si>
  <si>
    <t>FBQ125EVE/RZR125MYM Điện 3 pha</t>
  </si>
  <si>
    <t>FBQ140EVE/RZR140MVM</t>
  </si>
  <si>
    <t>FBQ140EVE/RZR140MYM Điện 3 pha</t>
  </si>
  <si>
    <t>FVQ71CVEB/RZR71MVMV</t>
  </si>
  <si>
    <t>FVQ100CVEB/RZR100MVMV</t>
  </si>
  <si>
    <t>FVQ100CVEB/RZR100MYM Điện 3 pha</t>
  </si>
  <si>
    <t>FVQ125CVEB/RZR125MVMV</t>
  </si>
  <si>
    <t>FVQ125CVEB/RZR125MYM Điện 3 pha</t>
  </si>
  <si>
    <t>FVQ140CVEB/RZR140MVMV</t>
  </si>
  <si>
    <t>FVQ140CVEB/RZR140MYM Điện 3 pha</t>
  </si>
  <si>
    <t>FCQ50KAVEA/RZQS50AV1</t>
  </si>
  <si>
    <t>FCQ60KAVEA/RZQS60AV1</t>
  </si>
  <si>
    <t>FCQ71KAVEA/RZQ71LV1</t>
  </si>
  <si>
    <t>FCQ100KAVEA/RZQ100LV1</t>
  </si>
  <si>
    <t>FCQ100KAVEA/RZQ100HAY4A Điện 3 pha</t>
  </si>
  <si>
    <t>FCQ125KAVEA/RZQ125LV1</t>
  </si>
  <si>
    <t>FCQ125KAVEA/RZQ125HAY4A Điện 3 pha</t>
  </si>
  <si>
    <t>FCQ140KAVEA/RZQ140LV1</t>
  </si>
  <si>
    <t>FCQ140KAVE/RZQ140HAY4A Điện 3 pha</t>
  </si>
  <si>
    <t>FVQ71CVEB/RZQ71LV1</t>
  </si>
  <si>
    <t>FVQ100CVEB/RZQ100LV1</t>
  </si>
  <si>
    <t>FVQ125CVEB/RZQ125LV1</t>
  </si>
  <si>
    <t>FVQ140CVEB/RZQ140LV1</t>
  </si>
  <si>
    <t xml:space="preserve">MÁY PACKAGED
</t>
  </si>
  <si>
    <t>Trung quốc/Thái Lan</t>
  </si>
  <si>
    <t>FVPG10NY1/RUR10NY1 (3 pha)</t>
  </si>
  <si>
    <t>FVPG13NY1/RUR13NY1 (3 pha)</t>
  </si>
  <si>
    <t>FVPG18NY1/RUR18NY1 (3 pha)</t>
  </si>
  <si>
    <t>FVPG15NY1/RUR15NY1 (3 pha)</t>
  </si>
  <si>
    <t>FVPG20NY1/RUR20NY1 (3 pha)</t>
  </si>
  <si>
    <t>FCQ71KAVEA/RQ71MV1</t>
  </si>
  <si>
    <t>FCQ100KAVEA/RQ100MV1</t>
  </si>
  <si>
    <t>FCQ100KAVEA/RQ100MY1 Điện 3 pha</t>
  </si>
  <si>
    <t>FCQ125KAVEA/RQ125MY1 Điện 3 pha</t>
  </si>
  <si>
    <t>FCQ140KAVE/RQ140MY1 Điện 3 pha</t>
  </si>
  <si>
    <t>FVQ71CVEB/RQ71MV1</t>
  </si>
  <si>
    <t>FVQ100CVEB/RQ100MY1 Điện 3 pha</t>
  </si>
  <si>
    <t>FVQ125CVEB/RZQ125MY1Điện 3 pha</t>
  </si>
  <si>
    <t>FVQ140CVEB/RZQ140MY1 Điện 3 pha</t>
  </si>
  <si>
    <t>FVQN71AXV19/RQ71CGXV19</t>
  </si>
  <si>
    <t>FVQN100AXV19/RQ100DGXY19 Điện 3 pha</t>
  </si>
  <si>
    <t>FVQN125AXV19/RQ125DGXY19 Điện 3 pha</t>
  </si>
  <si>
    <t>FVQN140AXV19/RQ140DGXY19 Điện 3 pha</t>
  </si>
  <si>
    <t>Báo giá có hiệu lực áp dụng từ ngày 19/04/2017 và có thể thay đổi mà không kịp báo trước, mong Quý khách hàng thông cảm</t>
  </si>
  <si>
    <t>CH Séc</t>
  </si>
  <si>
    <t xml:space="preserve">         Tel: 024.35334096/97 (12 lines)  Fax: 04.35334098 - HOT LINE : 090 176 6604 - 090 176 6605</t>
  </si>
  <si>
    <t>FBQ50EVE/RZQS50AV1</t>
  </si>
  <si>
    <t xml:space="preserve"> FBQ60EVE/RZQS60AV1</t>
  </si>
  <si>
    <t>FBQ71EVE/RZQ71LV1</t>
  </si>
  <si>
    <t>FBQ100EVE/RZQ100LV1</t>
  </si>
  <si>
    <t>FBQ100EVE/RZQ100HAY4A Điện 3 pha</t>
  </si>
  <si>
    <t>FBQ125EVE/RZQ125LV1</t>
  </si>
  <si>
    <t>FBQ125EVE/RZQ125HAY4A Điện 3 pha</t>
  </si>
  <si>
    <t>FBQ140EVE/RZQ140LV1</t>
  </si>
  <si>
    <t>FBQ140EVE/RZQ140HAY4A Điện 3 pha</t>
  </si>
  <si>
    <t>MSMA-10CRDN1</t>
  </si>
  <si>
    <t>Loại hai cục một chiều lạnh Inverter</t>
  </si>
  <si>
    <t>FC100</t>
  </si>
  <si>
    <t>FH36</t>
  </si>
  <si>
    <t>Loại 2 cục 1 chiều, gas R410A, NON-inverter</t>
  </si>
  <si>
    <t>NS-C09TL</t>
  </si>
  <si>
    <t>NS-C12TL</t>
  </si>
  <si>
    <t>NS-C18TL</t>
  </si>
  <si>
    <t>NS-C24TL</t>
  </si>
  <si>
    <t>Loại 2 cục 2 chiều, gas R410A, NON- inverter</t>
  </si>
  <si>
    <t>NS-A09TL</t>
  </si>
  <si>
    <t>NS-A12TL</t>
  </si>
  <si>
    <t>NS-A18TL</t>
  </si>
  <si>
    <t>NS-A24TL</t>
  </si>
  <si>
    <t>Loại 2 cục 1 chiều, gas R410A, inverter</t>
  </si>
  <si>
    <t>Loại 2 cục 2 chiều, gas R410A, inverter</t>
  </si>
  <si>
    <t>NS-C09IT</t>
  </si>
  <si>
    <t>NS-C12IT</t>
  </si>
  <si>
    <t>NS-C18IT</t>
  </si>
  <si>
    <t>NS-C24IT</t>
  </si>
  <si>
    <t>NS-A09IT</t>
  </si>
  <si>
    <t>NS-A12IT</t>
  </si>
  <si>
    <t>NS-A18IT</t>
  </si>
  <si>
    <t>NS-A24IT</t>
  </si>
  <si>
    <t>MSMA1-10CRN1</t>
  </si>
  <si>
    <t>MSMA1-13CRN1</t>
  </si>
  <si>
    <t>MSMA1-18CRN1</t>
  </si>
  <si>
    <t xml:space="preserve">Loại hai cục một chiều lạnh GAS R410 </t>
  </si>
  <si>
    <t>Loại hai cục hai chiều lạnh - sưởi GAS R410</t>
  </si>
  <si>
    <t>MSMA1-10HRN1</t>
  </si>
  <si>
    <t>MSMA1-13HRN1</t>
  </si>
  <si>
    <t>MSMA1-18HRN1</t>
  </si>
  <si>
    <t>MFSM-28CR</t>
  </si>
  <si>
    <t>MFSM-50CR</t>
  </si>
  <si>
    <t>MCA3-18CRN1</t>
  </si>
  <si>
    <t>MCD-28CRN1</t>
  </si>
  <si>
    <t>MCD-36CRN1-R</t>
  </si>
  <si>
    <t>MCD-50CRN1</t>
  </si>
  <si>
    <t>MCD-60CRN1</t>
  </si>
  <si>
    <t>Âm trần 4 CASSETE  GAS R410</t>
  </si>
  <si>
    <t>Áp trần GAS R410</t>
  </si>
  <si>
    <t>MUB-18CRN1</t>
  </si>
  <si>
    <t>MUB-28CRN1</t>
  </si>
  <si>
    <t>MUB-36CRN1-R</t>
  </si>
  <si>
    <t>MUB-50CRN1</t>
  </si>
  <si>
    <t>MUB-60CRN1</t>
  </si>
  <si>
    <t>MFSM-28HR</t>
  </si>
  <si>
    <t>MFSM-50HR</t>
  </si>
  <si>
    <t>Giấu trần nối ống gió GAS R410</t>
  </si>
  <si>
    <t>MTB-18CRN1</t>
  </si>
  <si>
    <t>MTB-24CRN1</t>
  </si>
  <si>
    <t>MTB-50CRN1</t>
  </si>
  <si>
    <t>MTB-60CRN1</t>
  </si>
  <si>
    <t>MTB-36CRN1-R</t>
  </si>
  <si>
    <t>FLOOR STANDING tủ đứng GAS R22</t>
  </si>
  <si>
    <t>MCA3-18HRN1</t>
  </si>
  <si>
    <t>MCD-28HRN1</t>
  </si>
  <si>
    <t>MCD-36HRN1-R</t>
  </si>
  <si>
    <t>MCD-50HRN1</t>
  </si>
  <si>
    <t>MCD-60HRN1</t>
  </si>
  <si>
    <t>MUB-18HRN1</t>
  </si>
  <si>
    <t>MUB-28HRN1</t>
  </si>
  <si>
    <t>MUB-36HRN1-R</t>
  </si>
  <si>
    <t>MUB-50HRN1</t>
  </si>
  <si>
    <t>MUB-60HRN1</t>
  </si>
  <si>
    <t>MTB-18HRN1</t>
  </si>
  <si>
    <t>MTB-24HRN1</t>
  </si>
  <si>
    <t>MTB-36HRN1-R</t>
  </si>
  <si>
    <t>MTB-50HRN1</t>
  </si>
  <si>
    <t>MTB-60HRN1</t>
  </si>
  <si>
    <t>FTKQ50SVMV/RKQ50SVMV</t>
  </si>
  <si>
    <t>FTKC50TVMV/RKC50TVMV</t>
  </si>
  <si>
    <t>FTKC60TVMV/RKC60TVMV</t>
  </si>
  <si>
    <t>FTKC71TVMV/RKC71TVMV</t>
  </si>
  <si>
    <t>SRK/SRC09CTR-S5</t>
  </si>
  <si>
    <t>SRK/SRC12CT-S5</t>
  </si>
  <si>
    <t>SRK/SRC18SC-S5</t>
  </si>
  <si>
    <t>SRK/SRC24CS-S5</t>
  </si>
  <si>
    <t>SRK/SRC10CRS-S5</t>
  </si>
  <si>
    <t>SRK/SRC13CRS-S5</t>
  </si>
  <si>
    <t>SRK/SRC25CSS-S5</t>
  </si>
  <si>
    <t>SRK/SRC19CLS-5</t>
  </si>
  <si>
    <t>SRK/SRC10YN-S5</t>
  </si>
  <si>
    <t>SRK/SRC13YN-S5</t>
  </si>
  <si>
    <t>SRK/SRC18YN-S5</t>
  </si>
  <si>
    <t>Loại 2 cục 1 chiều Inverter, siêu sang trọng - R410</t>
  </si>
  <si>
    <t xml:space="preserve">SRK/SRC10YL-S5 </t>
  </si>
  <si>
    <t>SRK/SRC13YL-S5</t>
  </si>
  <si>
    <t>SRK/SRC18YL-S5</t>
  </si>
  <si>
    <t>SRK/SRC25ZJ-S5</t>
  </si>
  <si>
    <t>SRK/SRC35ZJ-S5</t>
  </si>
  <si>
    <t>SRK/SRC50ZJ-S5</t>
  </si>
  <si>
    <t>SRK/SRC63ZK-S5</t>
  </si>
  <si>
    <t>SRK/SRC71ZR-S5</t>
  </si>
  <si>
    <t>SRK/SRC 25ZMP-S5</t>
  </si>
  <si>
    <t>SRK/SRC 35ZMP-S5</t>
  </si>
  <si>
    <t>SRK/SRC45ZMP-S5</t>
  </si>
  <si>
    <t>Loại 2 cục 2 chiều Inverter, siêu sang trọng - R410</t>
  </si>
  <si>
    <t>Loại 2 cục 1 chiều  thông thường - R410A</t>
  </si>
  <si>
    <t>Loại 2 cục 1 chiều sang trọng - R410A</t>
  </si>
  <si>
    <t>FHQ100DAVMA/RQ100MY1 Điện 3 pha</t>
  </si>
  <si>
    <t>FHQ125DAVMA/RQ125MY1 Điện 3 pha</t>
  </si>
  <si>
    <t>FHQ140DAVMA/RQ125MY1 Điện 3 pha</t>
  </si>
  <si>
    <t>FBQ71EVEA/RQ71MV1</t>
  </si>
  <si>
    <t>FBQ100EVEA/RQ71MV1</t>
  </si>
  <si>
    <t>FBQ100EVEA/RQ100MY1</t>
  </si>
  <si>
    <t>FBQ125EVEA/RQ125MY1</t>
  </si>
  <si>
    <t>FBQ140EVEA/RQ140MY1</t>
  </si>
  <si>
    <t>VU9SKH</t>
  </si>
  <si>
    <t>VU12SKH</t>
  </si>
  <si>
    <t>PANASONIC 2 CỤC 1 CHIỀU LOẠI INVERTER,SANG TRỌNG GAS R32</t>
  </si>
  <si>
    <t>PANASONIC 2 CỤC 2 CHIỀU LOẠI INVERTER,SANG TRỌNG GAS R32</t>
  </si>
  <si>
    <t>VZ9TKH</t>
  </si>
  <si>
    <t>VZ12TKH</t>
  </si>
  <si>
    <t>Loại 2 cục 1 chiều, gas R410A</t>
  </si>
  <si>
    <t>SC09MMC</t>
  </si>
  <si>
    <t>SC12MMC</t>
  </si>
  <si>
    <t>Loại 2 cục 2 chiều, gas R410A</t>
  </si>
  <si>
    <t>SH09MMC</t>
  </si>
  <si>
    <t>SC18MMC</t>
  </si>
  <si>
    <t>SC24MMC</t>
  </si>
  <si>
    <t>SH12MMC</t>
  </si>
  <si>
    <t>SH18MMC</t>
  </si>
  <si>
    <t>SH24MMC</t>
  </si>
  <si>
    <t>fUNIKI</t>
  </si>
  <si>
    <t>FTHF71RVMV/RHF71RVMV</t>
  </si>
  <si>
    <t>FTHF50RVMV/RHF50RVMV</t>
  </si>
  <si>
    <t>FTHF60RVMV/RHF60RVMV</t>
  </si>
  <si>
    <t>LIÊN HỆ</t>
  </si>
  <si>
    <t>TIÊU CHUẨN - 1 CHIỀU LẠNH - GAS R32</t>
  </si>
  <si>
    <t>FTC35NV1V/RC35NV1V</t>
  </si>
  <si>
    <t>V10ENV</t>
  </si>
  <si>
    <t>V13ENS</t>
  </si>
  <si>
    <t>V18ENF</t>
  </si>
  <si>
    <t>V24ENF</t>
  </si>
  <si>
    <t>Loại 2 cục 1 chiều Inverter gas R32</t>
  </si>
  <si>
    <t>Loại Inverter 2 chiều Gas R32</t>
  </si>
  <si>
    <t>B13END</t>
  </si>
  <si>
    <t>B18END</t>
  </si>
  <si>
    <t>B24END</t>
  </si>
  <si>
    <t>HỆ THỐNG ĐHKK MULTI INVERTER, 1 CHIỀU LẠNH, GAS R32
Điện áp V1: 220V, 50HZ, 1 pha hoặc Y1: 380V, 50HZ, 3 pha</t>
  </si>
  <si>
    <t>Dàn nóng 3MKM52RVMV</t>
  </si>
  <si>
    <t>5,2KWW</t>
  </si>
  <si>
    <t>Dàn nóng 4MKM68RVMV</t>
  </si>
  <si>
    <t>6,8KW</t>
  </si>
  <si>
    <t>Dàn nóng  4MKM80RVMV</t>
  </si>
  <si>
    <t>8,0KW</t>
  </si>
  <si>
    <t>Dàn nóng  5MKM100RVMV</t>
  </si>
  <si>
    <t>10KW</t>
  </si>
  <si>
    <t>Dàn lạnh treo tường CTKM25RVMV</t>
  </si>
  <si>
    <t>2,5KW</t>
  </si>
  <si>
    <t>Dàn lạnh treo tường   CTKM35RVMV</t>
  </si>
  <si>
    <t>3,5KW</t>
  </si>
  <si>
    <t>Dàn lạnh treo tường  CTKM50RVMV</t>
  </si>
  <si>
    <t>5,0KW</t>
  </si>
  <si>
    <t>Dàn lạnh treo tường  CTKM60RVMV</t>
  </si>
  <si>
    <t>Dàn lạnh treo tường   CTKM71RVMV</t>
  </si>
  <si>
    <t>7,1KW</t>
  </si>
  <si>
    <t>Dàn lạnh âm trần FFA25RV1V</t>
  </si>
  <si>
    <t>Dàn lạnh âm trần FFA35RV1V</t>
  </si>
  <si>
    <t>Dàn lạnh âm trần FFA50RV1V</t>
  </si>
  <si>
    <t>Dàn lạnh âm trần FFA60RV1V</t>
  </si>
  <si>
    <t>Dàn lạnh giấu trần nối ống gió CDXP25RVMV</t>
  </si>
  <si>
    <t>Dàn lạnh giấu trần nối ống gió CDXP35RVMV</t>
  </si>
  <si>
    <t>Dàn lạnh giấu trần nối ống gió CDXM25RVMV</t>
  </si>
  <si>
    <t>Dàn lạnh giấu trần nối ống gió CDXM35RVMV</t>
  </si>
  <si>
    <t>Dàn lạnh giấu trần nối ống gió CDXM50RVMV</t>
  </si>
  <si>
    <t>Dàn lạnh giấu trần nối ống gió CDXM60RVMV</t>
  </si>
  <si>
    <t>Dàn lạnh giấu trần nối ống gió CDXM71RVMV</t>
  </si>
  <si>
    <t>Dàn lạnh giấu trần nối ống gió FMA50RVMV</t>
  </si>
  <si>
    <t>Dàn lạnh giấu trần nối ống gió FMA60RVMV</t>
  </si>
  <si>
    <t>Dàn lạnh giấu trần nối ống gió FMA71RVMV</t>
  </si>
  <si>
    <t>Dàn nóng 3MXM52RVMV</t>
  </si>
  <si>
    <t>Dàn nóng 4MXM68RVMV</t>
  </si>
  <si>
    <t>Dàn nóng 4MXM80RVMV</t>
  </si>
  <si>
    <t>Dàn nóng 5MXM100RVMV</t>
  </si>
  <si>
    <t>Dàn lạnh treo tường CTXM25RVMV</t>
  </si>
  <si>
    <t>Dàn lạnh treo tường CTXM35RVMV</t>
  </si>
  <si>
    <t>Dàn lạnh treo tường CTXM50RVMV</t>
  </si>
  <si>
    <t>Dàn lạnh treo tường CTXM60RVMV</t>
  </si>
  <si>
    <t>Dàn lạnh treo tường CTXM71RVMV</t>
  </si>
  <si>
    <t>FVRN71BXV1V/RR71CBXV1V</t>
  </si>
  <si>
    <t>FVRN71BXV1V/RR71CBXY1V</t>
  </si>
  <si>
    <t>FCF50CVM/RZF50CV2V</t>
  </si>
  <si>
    <t>FCF60CVM/RZF60CV2V</t>
  </si>
  <si>
    <t>FCF71CVM/RZF71CV2V</t>
  </si>
  <si>
    <t>FCF71CVM/RZF71CYM</t>
  </si>
  <si>
    <t>FCF100CVM/RZF100CVM</t>
  </si>
  <si>
    <t>10,0KW</t>
  </si>
  <si>
    <t>FCF100CVM/RZF100CYM</t>
  </si>
  <si>
    <t>FCF125CVM/RZF125CV2V</t>
  </si>
  <si>
    <t>FCF125CVM/RZF125CYM</t>
  </si>
  <si>
    <t>FCF140CVM/RZF140CVM</t>
  </si>
  <si>
    <t>FCF140CVM/RZF140CYM</t>
  </si>
  <si>
    <t>FHA50BVMV/RZF50CV2V</t>
  </si>
  <si>
    <t>FHA60BVMV/RZF60CV2V</t>
  </si>
  <si>
    <t>FHA71BVMV/RZF71CV2V</t>
  </si>
  <si>
    <t>FHA71BVMV/RZF71CYM</t>
  </si>
  <si>
    <t>FHA100BVMV/RZF100CVM</t>
  </si>
  <si>
    <t>FHA100BVMV/RZF100CYM</t>
  </si>
  <si>
    <t>FHA125BVMA/RZF125CVM</t>
  </si>
  <si>
    <t>FHA125BVMA/RZF125CYM</t>
  </si>
  <si>
    <t>12,5KW</t>
  </si>
  <si>
    <t>FHA140BVMA/RZF140CVM</t>
  </si>
  <si>
    <t>14,0KW</t>
  </si>
  <si>
    <t>FHA140BVMA/RZF140CYM</t>
  </si>
  <si>
    <t>FBA50BVMA/RZF50CV2V</t>
  </si>
  <si>
    <t>FBA60BVMA/RZF60CV2V</t>
  </si>
  <si>
    <t>FBA71BVMA/RZF71CV2V</t>
  </si>
  <si>
    <t>FBA71BVMA/RZF71CYM</t>
  </si>
  <si>
    <t>FBA100BVMA/RZF100CVM</t>
  </si>
  <si>
    <t>FBA100BVMA/RZF100CYM</t>
  </si>
  <si>
    <t>FBA125BVMA/RZF125CVM</t>
  </si>
  <si>
    <t>FBA125BVMA/RZF125CYM</t>
  </si>
  <si>
    <t>FBA140BVMA/RZF140CVM</t>
  </si>
  <si>
    <t>FBA140BVMA/RZF140CYM</t>
  </si>
  <si>
    <t>FCF71CVM/RZA71BV2V</t>
  </si>
  <si>
    <t>FCF100CVM/RZA100BV2V</t>
  </si>
  <si>
    <t>FHA71BVMV/RZA71BV2V</t>
  </si>
  <si>
    <t>FHA100BVMV/RZA100BV2V</t>
  </si>
  <si>
    <t>Khiển dây</t>
  </si>
  <si>
    <t>FVQ100CVEB/RZQ100HAY4A - Điện 3 pha</t>
  </si>
  <si>
    <t>FVQ125CVEB/RZQ125HAY4A - Điện 3 pha</t>
  </si>
  <si>
    <t>FVQ140CVEB/RZQ140HAY4A - Điện 3 pha</t>
  </si>
  <si>
    <r>
      <t xml:space="preserve">MÁY MULTI INVERTER
</t>
    </r>
    <r>
      <rPr>
        <b/>
        <i/>
        <sz val="11"/>
        <rFont val=".Arial"/>
      </rPr>
      <t>( Vui lòng liên hệ trực tiếp để có giá tốt hơn )</t>
    </r>
  </si>
  <si>
    <r>
      <t xml:space="preserve">HỆ THỐNG ĐHKK MULTI INVERTER, 2 CHIỀU LẠNH, GAS R410A
</t>
    </r>
    <r>
      <rPr>
        <sz val="11"/>
        <rFont val=".Arial"/>
      </rPr>
      <t>Điện áp V1: 220V, 50HZ, 1 pha hoặc Y1: 380V, 50HZ, 3 pha</t>
    </r>
  </si>
  <si>
    <r>
      <t xml:space="preserve">HỆ THỐNG ĐHKK MULTI INVERTER, 2 CHIỀU LẠNH, GAS R32
</t>
    </r>
    <r>
      <rPr>
        <sz val="11"/>
        <rFont val=".Arial"/>
      </rPr>
      <t>Điện áp V1: 220V, 50HZ, 1 pha hoặc Y1: 380V, 50HZ, 3 pha</t>
    </r>
  </si>
  <si>
    <r>
      <t xml:space="preserve">MÁY SKY AIR 
</t>
    </r>
    <r>
      <rPr>
        <b/>
        <i/>
        <sz val="11"/>
        <rFont val=".Arial"/>
      </rPr>
      <t>( Vui lòng liên hệ trực tiếp để có giá tốt hơn )</t>
    </r>
  </si>
  <si>
    <r>
      <t xml:space="preserve">MÁY ĐHKK SKY AIR ÂM TRẦN THỔI ĐA HƯỚNG - KHÔNG INVERTER, </t>
    </r>
    <r>
      <rPr>
        <b/>
        <sz val="11"/>
        <color indexed="10"/>
        <rFont val=".Arial"/>
      </rPr>
      <t>1 CHIỀU LẠNH</t>
    </r>
    <r>
      <rPr>
        <b/>
        <sz val="11"/>
        <rFont val=".Arial"/>
      </rPr>
      <t xml:space="preserve">, GAS R410A
</t>
    </r>
    <r>
      <rPr>
        <sz val="11"/>
        <rFont val=".Arial"/>
      </rPr>
      <t>Điện áp V1: 220V, 50HZ, 1 pha hoặc Y1: 380V, 50HZ, 3 pha</t>
    </r>
  </si>
  <si>
    <r>
      <t>MÁY ĐHKK SKY AIR ÁP TRẦN - KHÔNG INVERTER,</t>
    </r>
    <r>
      <rPr>
        <b/>
        <sz val="11"/>
        <color indexed="10"/>
        <rFont val=".Arial"/>
      </rPr>
      <t xml:space="preserve"> 1 CHIỀU LẠNH</t>
    </r>
    <r>
      <rPr>
        <b/>
        <sz val="11"/>
        <rFont val=".Arial"/>
      </rPr>
      <t xml:space="preserve">, GAS R410A
</t>
    </r>
    <r>
      <rPr>
        <sz val="11"/>
        <rFont val=".Arial"/>
      </rPr>
      <t>Điện áp V1: 220V, 50HZ, 1 pha hoặc Y1: 380V, 50HZ, 3 pha</t>
    </r>
  </si>
  <si>
    <r>
      <t xml:space="preserve">MÁY ĐHKK SKY AIR NỐI ỐNG  GIÓ ÁP SUẤT TĨNH THẤP - KHÔNG INVERTER, </t>
    </r>
    <r>
      <rPr>
        <b/>
        <sz val="11"/>
        <color indexed="10"/>
        <rFont val=".Arial"/>
      </rPr>
      <t>1 CHIỀU LẠNH</t>
    </r>
    <r>
      <rPr>
        <b/>
        <sz val="11"/>
        <rFont val=".Arial"/>
      </rPr>
      <t xml:space="preserve">, GAS R410A
</t>
    </r>
    <r>
      <rPr>
        <sz val="11"/>
        <rFont val=".Arial"/>
      </rPr>
      <t>Điện áp V1: 220V, 50HZ, 1 pha hoặc Y1: 380V, 50HZ, 3 pha</t>
    </r>
  </si>
  <si>
    <r>
      <t xml:space="preserve">MÁY ĐHKK SKY AIR NỐI ỐNG  GIÓ ÁP SUẤT TĨNH TRUNG BÌNH - KHÔNG INVERTER, </t>
    </r>
    <r>
      <rPr>
        <b/>
        <sz val="11"/>
        <color indexed="10"/>
        <rFont val=".Arial"/>
      </rPr>
      <t>1 CHIỀU LẠNH</t>
    </r>
    <r>
      <rPr>
        <b/>
        <sz val="11"/>
        <rFont val=".Arial"/>
      </rPr>
      <t xml:space="preserve">, GAS R410A
</t>
    </r>
    <r>
      <rPr>
        <sz val="11"/>
        <rFont val=".Arial"/>
      </rPr>
      <t>Điện áp V1: 220V, 50HZ, 1 pha hoặc Y1: 380V, 50HZ, 3 pha</t>
    </r>
  </si>
  <si>
    <r>
      <t>MÁY ĐHKK SKY AIR TỦ ĐỨNG, ĐIỀU KHIỂN KHÔNG DÂY - KHÔNG INVERTER,</t>
    </r>
    <r>
      <rPr>
        <b/>
        <sz val="11"/>
        <color indexed="10"/>
        <rFont val=".Arial"/>
      </rPr>
      <t xml:space="preserve"> 1 CHIỀU LẠNH</t>
    </r>
    <r>
      <rPr>
        <b/>
        <sz val="11"/>
        <rFont val=".Arial"/>
      </rPr>
      <t xml:space="preserve">, GAS R410A
</t>
    </r>
    <r>
      <rPr>
        <sz val="11"/>
        <rFont val=".Arial"/>
      </rPr>
      <t>Điện áp V1: 220V, 50HZ, 1 pha hoặc Y1: 380V, 50HZ, 3 pha</t>
    </r>
  </si>
  <si>
    <r>
      <t>SKY AIR NON - INVERTER ÂM TRẦN THỔI ĐA HƯỚNG,</t>
    </r>
    <r>
      <rPr>
        <b/>
        <sz val="11"/>
        <color indexed="10"/>
        <rFont val=".Arial"/>
      </rPr>
      <t xml:space="preserve"> 2 CHIỀU</t>
    </r>
    <r>
      <rPr>
        <b/>
        <sz val="11"/>
        <rFont val=".Arial"/>
      </rPr>
      <t xml:space="preserve"> LẠNH/SƯỞI, GAS R410A
</t>
    </r>
    <r>
      <rPr>
        <sz val="11"/>
        <rFont val=".Arial"/>
      </rPr>
      <t>Điện áp V, V1, V4: 220V, 1P hoặc Y1, Y4: 380V, 3P</t>
    </r>
  </si>
  <si>
    <r>
      <t>SKY AIR NON - INVERTER ÁP TRẦN,</t>
    </r>
    <r>
      <rPr>
        <b/>
        <sz val="11"/>
        <color indexed="10"/>
        <rFont val=".Arial"/>
      </rPr>
      <t xml:space="preserve"> 2 CHIỀU LẠNH/SƯỞI,</t>
    </r>
    <r>
      <rPr>
        <b/>
        <sz val="11"/>
        <rFont val=".Arial"/>
      </rPr>
      <t xml:space="preserve"> GAS R410A
</t>
    </r>
    <r>
      <rPr>
        <sz val="11"/>
        <rFont val=".Arial"/>
      </rPr>
      <t>Điện áp V, V1, V4: 220V, 1P hoặc Y1, Y4: 380V, 3P</t>
    </r>
  </si>
  <si>
    <r>
      <t>SKY AIR NON -  INVERTER NỐI ỐNG GIÓ,</t>
    </r>
    <r>
      <rPr>
        <b/>
        <sz val="11"/>
        <color indexed="10"/>
        <rFont val=".Arial"/>
      </rPr>
      <t xml:space="preserve"> 2 CHIỀU LẠNH/SƯỞI</t>
    </r>
    <r>
      <rPr>
        <b/>
        <sz val="11"/>
        <rFont val=".Arial"/>
      </rPr>
      <t xml:space="preserve">, GAS R410A
</t>
    </r>
    <r>
      <rPr>
        <sz val="11"/>
        <rFont val=".Arial"/>
      </rPr>
      <t>Điện áp V, V1, V4: 220V, 1P hoặc Y1, Y4: 380V, 3P</t>
    </r>
  </si>
  <si>
    <r>
      <t xml:space="preserve">SKY AIR NON- INVERTER TỦ ĐỨNG, </t>
    </r>
    <r>
      <rPr>
        <b/>
        <sz val="11"/>
        <color indexed="10"/>
        <rFont val=".Arial"/>
      </rPr>
      <t>2 CHIỀU LẠNH/SƯỞI</t>
    </r>
    <r>
      <rPr>
        <b/>
        <sz val="11"/>
        <rFont val=".Arial"/>
      </rPr>
      <t xml:space="preserve">, GAS R410A
</t>
    </r>
    <r>
      <rPr>
        <sz val="11"/>
        <rFont val=".Arial"/>
      </rPr>
      <t>Điện áp V, V1, V4: 220V, 1P hoặc Y1, Y4: 380V, 3P</t>
    </r>
  </si>
  <si>
    <r>
      <t xml:space="preserve">MÁY ĐHKK SKY AIR TỦ ĐỨNG, ĐIỀU KHIỂN KHÔNG DÂY, NON -  INVERTER, </t>
    </r>
    <r>
      <rPr>
        <b/>
        <sz val="11"/>
        <color indexed="10"/>
        <rFont val=".Arial"/>
      </rPr>
      <t>2 CHIỀU LẠNH/SƯỞI,</t>
    </r>
    <r>
      <rPr>
        <b/>
        <sz val="11"/>
        <rFont val=".Arial"/>
      </rPr>
      <t xml:space="preserve"> GAS R410A
</t>
    </r>
    <r>
      <rPr>
        <sz val="11"/>
        <rFont val=".Arial"/>
      </rPr>
      <t>Điện áp V1: 220V, 50HZ, 1 pha hoặc Y1: 380V, 50HZ, 3 pha</t>
    </r>
  </si>
  <si>
    <r>
      <t>SKY AIR INVERTER ÂM TRẦN THỔI ĐA HƯỚNG,</t>
    </r>
    <r>
      <rPr>
        <b/>
        <sz val="11"/>
        <color indexed="10"/>
        <rFont val=".Arial"/>
      </rPr>
      <t xml:space="preserve"> 1 CHIỀU LẠNH,</t>
    </r>
    <r>
      <rPr>
        <b/>
        <sz val="11"/>
        <rFont val=".Arial"/>
      </rPr>
      <t xml:space="preserve"> GAS R32
</t>
    </r>
    <r>
      <rPr>
        <sz val="11"/>
        <rFont val=".Arial"/>
      </rPr>
      <t>Điện áp V, V1, V4: 220V, 1P hoặc Y1, Y4: 380V, 3P</t>
    </r>
  </si>
  <si>
    <r>
      <t xml:space="preserve">SKY AIR INVERTER ÁP TRẦN, </t>
    </r>
    <r>
      <rPr>
        <b/>
        <sz val="11"/>
        <color indexed="10"/>
        <rFont val=".Arial"/>
      </rPr>
      <t>1 CHIỀU LẠNH,</t>
    </r>
    <r>
      <rPr>
        <b/>
        <sz val="11"/>
        <rFont val=".Arial"/>
      </rPr>
      <t xml:space="preserve"> GAS R410A
</t>
    </r>
    <r>
      <rPr>
        <sz val="11"/>
        <rFont val=".Arial"/>
      </rPr>
      <t>Điện áp V, V1, V4: 220V, 1P hoặc Y1, Y4: 380V, 3P</t>
    </r>
  </si>
  <si>
    <r>
      <t xml:space="preserve">SKY AIR INVERTER GIẤU TRẦN NỐI ÔNG GIÓ, </t>
    </r>
    <r>
      <rPr>
        <b/>
        <sz val="11"/>
        <color indexed="10"/>
        <rFont val=".Arial"/>
      </rPr>
      <t>1 CHIỀU LẠNH,</t>
    </r>
    <r>
      <rPr>
        <b/>
        <sz val="11"/>
        <rFont val=".Arial"/>
      </rPr>
      <t xml:space="preserve"> GAS R410A
</t>
    </r>
    <r>
      <rPr>
        <sz val="11"/>
        <rFont val=".Arial"/>
      </rPr>
      <t>Điện áp V, V1, V4: 220V, 1P hoặc Y1, Y4: 380V, 3P</t>
    </r>
  </si>
  <si>
    <r>
      <t>SKY AIR INVERTER TỦ ĐỨNG,</t>
    </r>
    <r>
      <rPr>
        <b/>
        <sz val="11"/>
        <color indexed="10"/>
        <rFont val=".Arial"/>
      </rPr>
      <t xml:space="preserve"> 1 CHIỀU LẠNH,</t>
    </r>
    <r>
      <rPr>
        <b/>
        <sz val="11"/>
        <rFont val=".Arial"/>
      </rPr>
      <t xml:space="preserve"> GAS R410A
</t>
    </r>
    <r>
      <rPr>
        <sz val="11"/>
        <rFont val=".Arial"/>
      </rPr>
      <t>Điện áp V, V1, V4: 220V, 1P hoặc Y1, Y4: 380V, 3P</t>
    </r>
  </si>
  <si>
    <r>
      <t>SKY AIR INVERTER ÂM TRẦN THỔI ĐA HƯỚNG,</t>
    </r>
    <r>
      <rPr>
        <b/>
        <sz val="11"/>
        <color indexed="10"/>
        <rFont val=".Arial"/>
      </rPr>
      <t xml:space="preserve"> 2 CHIỀU</t>
    </r>
    <r>
      <rPr>
        <b/>
        <sz val="11"/>
        <rFont val=".Arial"/>
      </rPr>
      <t xml:space="preserve"> LẠNH/SƯỞI, GAS R410A
</t>
    </r>
    <r>
      <rPr>
        <sz val="11"/>
        <rFont val=".Arial"/>
      </rPr>
      <t>Điện áp V, V1, V4: 220V, 1P hoặc Y1, Y4: 380V, 3P</t>
    </r>
  </si>
  <si>
    <r>
      <t>SKY AIR INVERTER ÁP TRẦN,</t>
    </r>
    <r>
      <rPr>
        <b/>
        <sz val="11"/>
        <color indexed="10"/>
        <rFont val=".Arial"/>
      </rPr>
      <t xml:space="preserve"> 2 CHIỀU LẠNH/SƯỞI,</t>
    </r>
    <r>
      <rPr>
        <b/>
        <sz val="11"/>
        <rFont val=".Arial"/>
      </rPr>
      <t xml:space="preserve"> GAS R410A
</t>
    </r>
    <r>
      <rPr>
        <sz val="11"/>
        <rFont val=".Arial"/>
      </rPr>
      <t>Điện áp V, V1, V4: 220V, 1P hoặc Y1, Y4: 380V, 3P</t>
    </r>
  </si>
  <si>
    <r>
      <t>SKY AIR INVERTER NỐI ỐNG GIÓ,</t>
    </r>
    <r>
      <rPr>
        <b/>
        <sz val="11"/>
        <color indexed="10"/>
        <rFont val=".Arial"/>
      </rPr>
      <t xml:space="preserve"> 2 CHIỀU LẠNH/SƯỞI</t>
    </r>
    <r>
      <rPr>
        <b/>
        <sz val="11"/>
        <rFont val=".Arial"/>
      </rPr>
      <t xml:space="preserve">, GAS R410A
</t>
    </r>
    <r>
      <rPr>
        <sz val="11"/>
        <rFont val=".Arial"/>
      </rPr>
      <t>Điện áp V, V1, V4: 220V, 1P hoặc Y1, Y4: 380V, 3P</t>
    </r>
  </si>
  <si>
    <r>
      <t xml:space="preserve">SKY AIR INVERTER TỦ ĐỨNG, </t>
    </r>
    <r>
      <rPr>
        <b/>
        <sz val="11"/>
        <color indexed="10"/>
        <rFont val=".Arial"/>
      </rPr>
      <t>2 CHIỀU LẠNH/SƯỞI</t>
    </r>
    <r>
      <rPr>
        <b/>
        <sz val="11"/>
        <rFont val=".Arial"/>
      </rPr>
      <t xml:space="preserve">, GAS R410A
</t>
    </r>
    <r>
      <rPr>
        <sz val="11"/>
        <rFont val=".Arial"/>
      </rPr>
      <t>Điện áp V, V1, V4: 220V, 1P hoặc Y1, Y4: 380V, 3P</t>
    </r>
  </si>
  <si>
    <r>
      <t xml:space="preserve">MÁY ĐHKK PACKAGED ĐẶT SÀN, THỔI TRỰC TIẾP, </t>
    </r>
    <r>
      <rPr>
        <b/>
        <sz val="11"/>
        <color indexed="10"/>
        <rFont val=".Arial"/>
      </rPr>
      <t>1 CHIỀU LẠNH,</t>
    </r>
    <r>
      <rPr>
        <b/>
        <sz val="11"/>
        <rFont val=".Arial"/>
      </rPr>
      <t xml:space="preserve"> GAS R410
</t>
    </r>
    <r>
      <rPr>
        <sz val="11"/>
        <rFont val=".Arial"/>
      </rPr>
      <t>Điện áp Y1: 380V, 3 pha</t>
    </r>
  </si>
  <si>
    <r>
      <t xml:space="preserve">MÁY ĐHKK PACKAGED ĐẶT SÀN, NỐI ỐNG GIÓ, </t>
    </r>
    <r>
      <rPr>
        <b/>
        <sz val="11"/>
        <color indexed="10"/>
        <rFont val=".Arial"/>
      </rPr>
      <t>1 CHIỀU LẠNH,</t>
    </r>
    <r>
      <rPr>
        <b/>
        <sz val="11"/>
        <rFont val=".Arial"/>
      </rPr>
      <t xml:space="preserve"> GAS R410
</t>
    </r>
    <r>
      <rPr>
        <sz val="11"/>
        <rFont val=".Arial"/>
      </rPr>
      <t>Điện áp Y1: 380V, 3 pha</t>
    </r>
  </si>
  <si>
    <r>
      <t>MÁY ĐHKK PACKAGED GiẤU TRẦN NỐI ỐNG GIÓ,</t>
    </r>
    <r>
      <rPr>
        <b/>
        <sz val="11"/>
        <color indexed="10"/>
        <rFont val=".Arial"/>
      </rPr>
      <t xml:space="preserve"> 1 CHIỀU LẠNH,</t>
    </r>
    <r>
      <rPr>
        <b/>
        <sz val="11"/>
        <rFont val=".Arial"/>
      </rPr>
      <t xml:space="preserve"> GAS R410
</t>
    </r>
    <r>
      <rPr>
        <sz val="11"/>
        <rFont val=".Arial"/>
      </rPr>
      <t>Điện áp Y1: 380V, 3 pha</t>
    </r>
  </si>
  <si>
    <r>
      <t xml:space="preserve">MÁY ĐHKK PACKAGED GiẤU TRẦN NỐI ỐNG GIÓ ÁP SUẤT TĨNH CAO, </t>
    </r>
    <r>
      <rPr>
        <b/>
        <sz val="11"/>
        <color indexed="10"/>
        <rFont val=".Arial"/>
      </rPr>
      <t>1 CHIỀU LẠNH,</t>
    </r>
    <r>
      <rPr>
        <b/>
        <sz val="11"/>
        <rFont val=".Arial"/>
      </rPr>
      <t xml:space="preserve"> GAS R410A
</t>
    </r>
    <r>
      <rPr>
        <sz val="11"/>
        <rFont val=".Arial"/>
      </rPr>
      <t>Điện áp Y1: 380V, 3 pha</t>
    </r>
  </si>
  <si>
    <t xml:space="preserve">         Địa chỉ: Lô C8-C9 Khu đất đấu giá Yên Xá, xã Tân Triều, Huyện Thanh Trì, Hà Nội</t>
  </si>
  <si>
    <t xml:space="preserve">         CÔNG TY CỔ PHẦN KỸ THUẬT ĐIỆN TỬ VÀ VIỄN THÔNG HÀ NỘI</t>
  </si>
  <si>
    <t>FTC50NV1V/RC50NV1V</t>
  </si>
  <si>
    <t>FVRN100BXV1V/RR100DBXV1V</t>
  </si>
  <si>
    <t>FVRN100BXV1V/RR100DBXY1V</t>
  </si>
  <si>
    <t>FVRN125BXV1V/RR125DBXY1V</t>
  </si>
  <si>
    <t>FVRN140BXV1V/RR140DBXY1V</t>
  </si>
  <si>
    <t>FVRN160BXV1V/RR160DBXY1V</t>
  </si>
  <si>
    <t>FTKQ25SAVMV/RKQ25SAVMV</t>
  </si>
  <si>
    <t>FTKQ35SAVMV/RKQ35SAVMV</t>
  </si>
  <si>
    <t>Điều khiển không dây 1 chiều FFA, FMA</t>
  </si>
  <si>
    <t>Điều khiển không dây 1 chiều CDXP, CDXM</t>
  </si>
  <si>
    <t>Điều khiển có dây FMA,FFA</t>
  </si>
  <si>
    <t>Điều khiển có dây 1 chiều CTKM, CDXP, CDXM</t>
  </si>
  <si>
    <t>ÚC</t>
  </si>
  <si>
    <t>Mặt nạ âm trần</t>
  </si>
  <si>
    <t>Điều khiển không dây 2 chiều FFA, FMA</t>
  </si>
  <si>
    <t>Điều khiển không dây 2 chiều CDXP, CDXM</t>
  </si>
  <si>
    <t>Điều khiển có dây 2 chiều CTKM, CDXP, CDXM</t>
  </si>
  <si>
    <t>Dàn lạnh treo tường  CTKJ25RVMVW</t>
  </si>
  <si>
    <t>Dàn lạnh treo tường CTKJ35RVMVW</t>
  </si>
  <si>
    <t>Dàn lạnh treo tườngCTKJ50RVMVW</t>
  </si>
  <si>
    <t>Dàn lạnh treo tường CTXJ35RVMVW</t>
  </si>
  <si>
    <t>Dàn lạnh treo tường CTXJ50RVMVW</t>
  </si>
  <si>
    <t>Dàn lạnh treo tường CTXJ25RVMVW</t>
  </si>
  <si>
    <t>1 CHIỀU THƯỜNG GAS R410A</t>
  </si>
  <si>
    <t>RAS-H10S3KS-V</t>
  </si>
  <si>
    <t>RAS-H13S3KS-V</t>
  </si>
  <si>
    <t>RAS-H18S3KS-V</t>
  </si>
  <si>
    <t>RAS-H24S3KS-V</t>
  </si>
  <si>
    <t>INVERTER 1 CHIỀU GA R410A</t>
  </si>
  <si>
    <t>RAS-H10BKC VS-V</t>
  </si>
  <si>
    <t>RAS-H13BKC VG-V</t>
  </si>
  <si>
    <t>RAS-H18 BKC VG-V</t>
  </si>
  <si>
    <t> 2 CHIỀU INVERTER GA R410A</t>
  </si>
  <si>
    <t>RAS-H10S3KV-V</t>
  </si>
  <si>
    <t>RAS-H13S3KV-V</t>
  </si>
  <si>
    <t>RAS-H18S3KV-V</t>
  </si>
  <si>
    <t>RAS-H22S3KV-V</t>
  </si>
  <si>
    <t>FHQ50DAVMA/RZQS50AV1</t>
  </si>
  <si>
    <t>FHQ60DAVMA/RZQS60AV1</t>
  </si>
  <si>
    <t>FHQ71DAVMA/RZQ71LV1</t>
  </si>
  <si>
    <t>FHQ100DAVMA/RZQ100LV1</t>
  </si>
  <si>
    <t>FHQ100DAVMA/RZQ100HAY4A</t>
  </si>
  <si>
    <t>FHQ125DAVMA/RZQ125LV1</t>
  </si>
  <si>
    <t>FHQ125DAVMA/RZQ125HAY4A</t>
  </si>
  <si>
    <t>FHQ140DAVMA/RZQ140LV1</t>
  </si>
  <si>
    <t>FHQ140DAVMA/RZQ140HAY4A</t>
  </si>
  <si>
    <t>MSAB1-24CRN1</t>
  </si>
  <si>
    <t>MSAB1-24HRN1</t>
  </si>
  <si>
    <t>FTKC25TVMV/RKC25TVMV</t>
  </si>
  <si>
    <t>FTKC35TVMV/RKC35TVMV</t>
  </si>
  <si>
    <t>FTXV35QVMV/RXV35QVMV</t>
  </si>
  <si>
    <t>FTC60NV1V/RC60NV1V</t>
  </si>
  <si>
    <t>FTHF25RAVMV/RHF25RAVMV</t>
  </si>
  <si>
    <t>FTHF35RAVMV/RHF35RAVMV</t>
  </si>
  <si>
    <t>PU9VKH</t>
  </si>
  <si>
    <t>PU12VKH</t>
  </si>
  <si>
    <t>PU18VKH</t>
  </si>
  <si>
    <t>PU24VKH</t>
  </si>
  <si>
    <t>U9VKH</t>
  </si>
  <si>
    <t>U12VKH</t>
  </si>
  <si>
    <t>YZ9UKH-8</t>
  </si>
  <si>
    <t>N9VKH-8</t>
  </si>
  <si>
    <t>N12VKH-8</t>
  </si>
  <si>
    <t>N18VKH-8</t>
  </si>
  <si>
    <t>N24VKH-8</t>
  </si>
  <si>
    <t>YZ12UKH-8</t>
  </si>
  <si>
    <t>YZ18UKH-8</t>
  </si>
  <si>
    <t>RTV9H/RC9H</t>
  </si>
  <si>
    <t>RTV12H/RC12H</t>
  </si>
  <si>
    <t>RTV18H/RC18H</t>
  </si>
  <si>
    <t>RTV24H/RC24H</t>
  </si>
  <si>
    <t>GWC09IB</t>
  </si>
  <si>
    <t>GWC12IC</t>
  </si>
  <si>
    <t>GWC18QC</t>
  </si>
  <si>
    <t>GWC18ID</t>
  </si>
  <si>
    <t>GWC24IE</t>
  </si>
  <si>
    <t>Loại treo tường 2 cục 1 chiều Inverter Gas R410A</t>
  </si>
  <si>
    <t>GWC09MA</t>
  </si>
  <si>
    <t xml:space="preserve">Điều hòa Gree 1 chiều Inverter GWC09MA-K3NNB2  </t>
  </si>
  <si>
    <t>GWC12MA</t>
  </si>
  <si>
    <t xml:space="preserve">Điều hòa Gree 1 chiều Inverter GWC12IMA-K3NNB2  </t>
  </si>
  <si>
    <t>GWC18MC</t>
  </si>
  <si>
    <t xml:space="preserve">Điều hòa Gree 1 chiều Inverter GWC18MC-K3NNB2  </t>
  </si>
  <si>
    <t>GWC09CA</t>
  </si>
  <si>
    <t xml:space="preserve">Điều hòa Gree 1 chiều Inverter GWC09CA-K3NNB2  </t>
  </si>
  <si>
    <t>GWC12CA</t>
  </si>
  <si>
    <t xml:space="preserve">Điều hòa Gree 1 chiều Inverter GWC12CA-K3NNB2  </t>
  </si>
  <si>
    <t>GWC18CC</t>
  </si>
  <si>
    <t xml:space="preserve">Điều hòa Gree 1 chiều Inverter GWC18CC-K3NNB2  </t>
  </si>
  <si>
    <t>GWC24AAE</t>
  </si>
  <si>
    <t xml:space="preserve">Điều hòa Gree 1 chiều Inverter GWC24AAE-K3NNB2  </t>
  </si>
  <si>
    <t>GWH24QE</t>
  </si>
  <si>
    <t>GWH09IB</t>
  </si>
  <si>
    <t>Điều hòa 2 chiều Gree GWH09IB-K3NNA1H </t>
  </si>
  <si>
    <t>GWH12IC</t>
  </si>
  <si>
    <t>Điều hòa 2 chiều Gree GWH12IC-K3NNA1H </t>
  </si>
  <si>
    <t>GWH18ID</t>
  </si>
  <si>
    <t>Điều hòa 2 chiều Gree GWH18ID-K3NNA1H </t>
  </si>
  <si>
    <t>GWH24IE</t>
  </si>
  <si>
    <t>Điều hòa 2 chiều Gree GWH24IE-K3NNA1H </t>
  </si>
  <si>
    <t>Loại treo tường 2 cục 2 chiều Inverter</t>
  </si>
  <si>
    <t>GWH09WA</t>
  </si>
  <si>
    <t>Điều hòa 2 chiều Gree GWH09WA-K3D9B7L</t>
  </si>
  <si>
    <t>GWH12WA</t>
  </si>
  <si>
    <t>Điều hòa 2 chiều Gree GWH12WA-K3D9B7L</t>
  </si>
  <si>
    <t>GWH18WC</t>
  </si>
  <si>
    <t>Điều hòa 2 chiều Gree GWH18WC-K3D9B7L</t>
  </si>
  <si>
    <t>GWH12MA</t>
  </si>
  <si>
    <t>Điều hòa 2 chiều Gree GWH12MA-K3D9B7L</t>
  </si>
  <si>
    <t>GWH09WWA</t>
  </si>
  <si>
    <t>Điều hòa 2 chiều Gree GWH09WWA-K3D9B7L</t>
  </si>
  <si>
    <t>Z9VKH-8</t>
  </si>
  <si>
    <t>Z12VKH-8</t>
  </si>
  <si>
    <t>Z18VKH-8</t>
  </si>
  <si>
    <t>Z24VKH-8</t>
  </si>
  <si>
    <t>RTV24/RCV24</t>
  </si>
  <si>
    <t>FTC25NV1V/RC25NV1V</t>
  </si>
  <si>
    <t>B10END</t>
  </si>
  <si>
    <t>MSAFB-10CRN8</t>
  </si>
  <si>
    <t>MSAFB-13CRN8</t>
  </si>
  <si>
    <t>MSAFB-18CRN8</t>
  </si>
  <si>
    <t>APS/APO-120\Titan-A</t>
  </si>
  <si>
    <t>APS/AP0-092\Titan-A</t>
  </si>
  <si>
    <t>APS/APO-180\Titan-A</t>
  </si>
  <si>
    <t>APS/APO-220\Titan-A</t>
  </si>
  <si>
    <t>APS/APO-240\Titan-A</t>
  </si>
  <si>
    <t>APS/APO-280\Titan-A</t>
  </si>
  <si>
    <t>Loại 2 cục 1 chiều tiêu chuẩn</t>
  </si>
  <si>
    <t>Loại 2 cục 2 chiều tiêu chuẩn</t>
  </si>
  <si>
    <t>APS/APO-H092\Titan-A</t>
  </si>
  <si>
    <t>APS/APO-H120\Titan-A</t>
  </si>
  <si>
    <t>APS/APO-H180\Titan-A</t>
  </si>
  <si>
    <t>APS/APO-H220\Titan-A</t>
  </si>
  <si>
    <t>APS/APO-H240\Titan-A</t>
  </si>
  <si>
    <t>APS/APO-H280\Titan-A</t>
  </si>
  <si>
    <t>Loại 1 cục 1 chiều inverter</t>
  </si>
  <si>
    <t>APS/APO-092DC\Titan-A</t>
  </si>
  <si>
    <t>APS/APO-120DC\Titan-A</t>
  </si>
  <si>
    <t>APS/APO-180DC\Titan-A</t>
  </si>
  <si>
    <t>APS/APO-220DC\Titan-A</t>
  </si>
  <si>
    <t>APS/APO-240DC\Titan-A</t>
  </si>
  <si>
    <t>APS/APO-280DC\Titan-A</t>
  </si>
  <si>
    <t>Loại 1 cục 2 chiều inverter</t>
  </si>
  <si>
    <t>APS/APO-H092DC\Titan-A</t>
  </si>
  <si>
    <t>APS/APO-H120DC\Titan-A</t>
  </si>
  <si>
    <t>APS/APO-H180DC\Titan-A</t>
  </si>
  <si>
    <t>APS/APO-H220DC\Titan-A</t>
  </si>
  <si>
    <t>APS/APO-H240DC\Titan-A</t>
  </si>
  <si>
    <t>APS/APO-H280DC\Titan-A</t>
  </si>
  <si>
    <t>FVQ100CVEB/RQ100MV1 Điện 1 pha</t>
  </si>
  <si>
    <t>FHQ140DAVMA/RZR140MVMV</t>
  </si>
  <si>
    <t>FHQ140DAVMA/RZR140MYM Điện 3 pha</t>
  </si>
  <si>
    <r>
      <t xml:space="preserve">SKY AIR INVERTER ÁP TRẦN, </t>
    </r>
    <r>
      <rPr>
        <b/>
        <sz val="11"/>
        <color indexed="10"/>
        <rFont val=".Arial"/>
      </rPr>
      <t>1 CHIỀU LẠNH,</t>
    </r>
    <r>
      <rPr>
        <b/>
        <sz val="11"/>
        <rFont val=".Arial"/>
      </rPr>
      <t xml:space="preserve"> GAS R32
</t>
    </r>
    <r>
      <rPr>
        <sz val="11"/>
        <rFont val=".Arial"/>
      </rPr>
      <t>Điện áp V, V1, V4: 220V, 1P hoặc Y1, Y4: 380V, 3P</t>
    </r>
  </si>
  <si>
    <r>
      <t xml:space="preserve">SKY AIR INVERTER GIẤU TRẦN NỐI ÔNG GIÓ, </t>
    </r>
    <r>
      <rPr>
        <b/>
        <sz val="11"/>
        <color indexed="10"/>
        <rFont val=".Arial"/>
      </rPr>
      <t>1 CHIỀU LẠNH,</t>
    </r>
    <r>
      <rPr>
        <b/>
        <sz val="11"/>
        <rFont val=".Arial"/>
      </rPr>
      <t xml:space="preserve"> GAS R32
</t>
    </r>
    <r>
      <rPr>
        <sz val="11"/>
        <rFont val=".Arial"/>
      </rPr>
      <t>Điện áp V, V1, V4: 220V, 1P hoặc Y1, Y4: 380V, 3P</t>
    </r>
  </si>
  <si>
    <r>
      <t>SKY AIR INVERTER ÂM TRẦN THỔI ĐA HƯỚNG,</t>
    </r>
    <r>
      <rPr>
        <b/>
        <sz val="11"/>
        <color indexed="10"/>
        <rFont val=".Arial"/>
      </rPr>
      <t xml:space="preserve"> 2 CHIỀU</t>
    </r>
    <r>
      <rPr>
        <b/>
        <sz val="11"/>
        <rFont val=".Arial"/>
      </rPr>
      <t xml:space="preserve"> LẠNH/SƯỞI, GAS R32
</t>
    </r>
    <r>
      <rPr>
        <sz val="11"/>
        <rFont val=".Arial"/>
      </rPr>
      <t>Điện áp V, V1, V4: 220V, 1P hoặc Y1, Y4: 380V, 3P</t>
    </r>
  </si>
  <si>
    <r>
      <t>SKY AIR INVERTER ÁP TRẦN,</t>
    </r>
    <r>
      <rPr>
        <b/>
        <sz val="11"/>
        <color indexed="10"/>
        <rFont val=".Arial"/>
      </rPr>
      <t xml:space="preserve"> 2 CHIỀU LẠNH/SƯỞI,</t>
    </r>
    <r>
      <rPr>
        <b/>
        <sz val="11"/>
        <rFont val=".Arial"/>
      </rPr>
      <t xml:space="preserve"> GAS R32
</t>
    </r>
    <r>
      <rPr>
        <sz val="11"/>
        <rFont val=".Arial"/>
      </rPr>
      <t>Điện áp V, V1, V4: 220V, 1P hoặc Y1, Y4: 380V, 3P</t>
    </r>
  </si>
  <si>
    <t>5,2KW</t>
  </si>
  <si>
    <t>1,      Gia trên đã bao gồm thuế VAT</t>
  </si>
  <si>
    <t>2,      Gía trên đã bao gồm chi phí vận chuyển trong phạm vi nội thành Hà Nội 10Km</t>
  </si>
  <si>
    <t>3,      Chất lượng hàng hoá nguyên đai nguyên kiện mới 100%</t>
  </si>
  <si>
    <t>4,      Thời gian giao hàng ngay sau khi nhận được đơn đặt hàng</t>
  </si>
  <si>
    <t xml:space="preserve">         Tel: 024,35334096/97 (12 lines)  Fax: 04,35334098 - HOT LINE : 090 176 6604 - 090 176 6605</t>
  </si>
  <si>
    <t>5,      Giao dịch tỷ giá theo giá bán ra của Ngân hàng Vietcombank tại thời điểm thanh toán.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</si>
</sst>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_);_(* \(#,##0\);_(* &quot;-&quot;?_);_(@_)"/>
  </numFmts>
  <fonts count="49">
    <font>
      <sz val="10"/>
      <name val="Arial"/>
    </font>
    <font>
      <sz val="10"/>
      <name val="Arial"/>
      <family val="2"/>
    </font>
    <font>
      <sz val="8"/>
      <name val="Arial"/>
      <family val="2"/>
    </font>
    <font>
      <b/>
      <i/>
      <u/>
      <sz val="8"/>
      <color indexed="8"/>
      <name val=".Arial"/>
    </font>
    <font>
      <sz val="8"/>
      <color indexed="8"/>
      <name val=".Arial"/>
    </font>
    <font>
      <sz val="8"/>
      <name val=".Arial"/>
    </font>
    <font>
      <b/>
      <sz val="8"/>
      <name val=".Arial"/>
    </font>
    <font>
      <b/>
      <sz val="16"/>
      <name val=".Arial"/>
    </font>
    <font>
      <b/>
      <sz val="7"/>
      <name val=".Arial"/>
    </font>
    <font>
      <sz val="10"/>
      <name val="Arial"/>
      <family val="2"/>
    </font>
    <font>
      <b/>
      <sz val="10"/>
      <name val="Arial"/>
      <family val="2"/>
    </font>
    <font>
      <b/>
      <sz val="8"/>
      <name val="Arial"/>
      <family val="2"/>
    </font>
    <font>
      <b/>
      <sz val="12"/>
      <name val=".Arial"/>
    </font>
    <font>
      <b/>
      <i/>
      <sz val="10"/>
      <name val=".Arial"/>
    </font>
    <font>
      <b/>
      <sz val="10"/>
      <name val=".Arial"/>
    </font>
    <font>
      <sz val="9"/>
      <name val=".Arial"/>
    </font>
    <font>
      <sz val="10"/>
      <name val="Arial"/>
      <family val="2"/>
    </font>
    <font>
      <b/>
      <sz val="9"/>
      <name val=".Arial"/>
    </font>
    <font>
      <sz val="9"/>
      <name val="Arial"/>
      <family val="2"/>
    </font>
    <font>
      <sz val="9"/>
      <name val=".Arial"/>
      <charset val="163"/>
    </font>
    <font>
      <b/>
      <sz val="11"/>
      <name val=".Arial"/>
    </font>
    <font>
      <b/>
      <sz val="14"/>
      <name val=".Arial"/>
    </font>
    <font>
      <b/>
      <i/>
      <sz val="11"/>
      <name val=".Arial"/>
    </font>
    <font>
      <sz val="11"/>
      <name val=".Arial"/>
    </font>
    <font>
      <b/>
      <sz val="11"/>
      <color indexed="10"/>
      <name val=".Arial"/>
    </font>
    <font>
      <sz val="10"/>
      <name val=".Arial"/>
    </font>
    <font>
      <b/>
      <i/>
      <u/>
      <sz val="10"/>
      <color indexed="8"/>
      <name val=".Arial"/>
    </font>
    <font>
      <sz val="10"/>
      <color indexed="8"/>
      <name val=".Arial"/>
    </font>
    <font>
      <b/>
      <sz val="10"/>
      <color indexed="8"/>
      <name val=".Arial"/>
    </font>
    <font>
      <b/>
      <sz val="9"/>
      <name val="Arial"/>
      <family val="2"/>
    </font>
    <font>
      <b/>
      <i/>
      <u/>
      <sz val="9"/>
      <color indexed="8"/>
      <name val=".Arial"/>
    </font>
    <font>
      <sz val="9"/>
      <color indexed="8"/>
      <name val=".Arial"/>
    </font>
    <font>
      <b/>
      <sz val="9"/>
      <color indexed="8"/>
      <name val=".Arial"/>
    </font>
    <font>
      <sz val="9"/>
      <name val="Times New Roman"/>
      <family val="1"/>
    </font>
    <font>
      <b/>
      <sz val="14"/>
      <name val="Arial"/>
      <family val="2"/>
    </font>
    <font>
      <b/>
      <sz val="11"/>
      <name val="Arial"/>
      <family val="2"/>
    </font>
    <font>
      <sz val="11"/>
      <color theme="1"/>
      <name val="Calibri"/>
      <family val="2"/>
      <scheme val="minor"/>
    </font>
    <font>
      <sz val="11"/>
      <color theme="1"/>
      <name val="Calibri"/>
      <family val="2"/>
      <charset val="163"/>
      <scheme val="minor"/>
    </font>
    <font>
      <sz val="10"/>
      <color theme="1"/>
      <name val=".Arial"/>
    </font>
    <font>
      <sz val="9"/>
      <color rgb="FF222222"/>
      <name val="Arial"/>
      <family val="2"/>
    </font>
    <font>
      <sz val="9"/>
      <color theme="1"/>
      <name val="Times New Roman"/>
      <family val="1"/>
    </font>
    <font>
      <sz val="9"/>
      <color theme="1"/>
      <name val="Arial"/>
      <family val="2"/>
    </font>
    <font>
      <sz val="10"/>
      <color rgb="FF302F2F"/>
      <name val="Arial"/>
      <family val="2"/>
    </font>
    <font>
      <sz val="10"/>
      <color theme="1"/>
      <name val="Arial"/>
      <family val="2"/>
    </font>
    <font>
      <sz val="10"/>
      <color rgb="FF000000"/>
      <name val="Arial"/>
      <family val="2"/>
    </font>
    <font>
      <sz val="10"/>
      <color rgb="FFFF0000"/>
      <name val=".Arial"/>
    </font>
    <font>
      <b/>
      <sz val="10"/>
      <color theme="1"/>
      <name val=".Arial"/>
    </font>
    <font>
      <b/>
      <sz val="11"/>
      <color theme="1"/>
      <name val="Arial"/>
      <family val="2"/>
    </font>
    <font>
      <sz val="10"/>
      <color rgb="FF212121"/>
      <name val="Times New Roman"/>
      <family val="1"/>
    </font>
  </fonts>
  <fills count="18">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11"/>
        <bgColor indexed="64"/>
      </patternFill>
    </fill>
    <fill>
      <patternFill patternType="solid">
        <fgColor indexed="50"/>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41"/>
        <bgColor indexed="64"/>
      </patternFill>
    </fill>
    <fill>
      <patternFill patternType="solid">
        <fgColor indexed="10"/>
        <bgColor indexed="64"/>
      </patternFill>
    </fill>
    <fill>
      <patternFill patternType="solid">
        <fgColor theme="0"/>
        <bgColor indexed="64"/>
      </patternFill>
    </fill>
    <fill>
      <patternFill patternType="solid">
        <fgColor rgb="FFFFFFFF"/>
        <bgColor indexed="64"/>
      </patternFill>
    </fill>
    <fill>
      <patternFill patternType="solid">
        <fgColor theme="5" tint="0.59999389629810485"/>
        <bgColor indexed="64"/>
      </patternFill>
    </fill>
    <fill>
      <patternFill patternType="solid">
        <fgColor rgb="FF3DE359"/>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3"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12">
    <xf numFmtId="0" fontId="0" fillId="0" borderId="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6" fillId="0" borderId="0" applyFont="0" applyFill="0" applyBorder="0" applyAlignment="0" applyProtection="0"/>
    <xf numFmtId="43" fontId="36" fillId="0" borderId="0" applyFont="0" applyFill="0" applyBorder="0" applyAlignment="0" applyProtection="0"/>
    <xf numFmtId="0" fontId="9" fillId="0" borderId="0"/>
    <xf numFmtId="0" fontId="9" fillId="0" borderId="0"/>
    <xf numFmtId="0" fontId="37" fillId="0" borderId="0"/>
    <xf numFmtId="0" fontId="36" fillId="0" borderId="0"/>
    <xf numFmtId="0" fontId="9" fillId="0" borderId="0"/>
    <xf numFmtId="0" fontId="9" fillId="0" borderId="0"/>
  </cellStyleXfs>
  <cellXfs count="371">
    <xf numFmtId="0" fontId="0" fillId="0" borderId="0" xfId="0"/>
    <xf numFmtId="164" fontId="5" fillId="0" borderId="0" xfId="1" applyNumberFormat="1" applyFont="1" applyAlignment="1">
      <alignment horizontal="center" vertical="center"/>
    </xf>
    <xf numFmtId="0" fontId="5" fillId="0" borderId="0" xfId="0" applyFont="1" applyAlignment="1">
      <alignment horizontal="center" vertical="center"/>
    </xf>
    <xf numFmtId="0" fontId="5" fillId="2" borderId="0" xfId="0" applyFont="1" applyFill="1" applyAlignment="1">
      <alignment horizontal="center" vertical="center"/>
    </xf>
    <xf numFmtId="0" fontId="5" fillId="2" borderId="1" xfId="0" applyFont="1" applyFill="1" applyBorder="1" applyAlignment="1">
      <alignment horizontal="left" vertical="center" wrapText="1"/>
    </xf>
    <xf numFmtId="0" fontId="5" fillId="0" borderId="1" xfId="0" applyFont="1" applyBorder="1" applyAlignment="1">
      <alignment horizontal="center" vertical="center" wrapText="1"/>
    </xf>
    <xf numFmtId="164" fontId="5" fillId="2" borderId="1" xfId="1"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164" fontId="5" fillId="2" borderId="0" xfId="1" applyNumberFormat="1" applyFont="1" applyFill="1" applyAlignment="1">
      <alignment vertical="center"/>
    </xf>
    <xf numFmtId="164" fontId="5" fillId="0" borderId="0" xfId="1" applyNumberFormat="1" applyFont="1" applyAlignment="1">
      <alignment vertical="center"/>
    </xf>
    <xf numFmtId="0" fontId="5" fillId="0" borderId="0" xfId="0" applyFont="1" applyAlignment="1">
      <alignment vertical="center"/>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0" borderId="1" xfId="0" applyFont="1" applyBorder="1" applyAlignme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3" fontId="5" fillId="0" borderId="0" xfId="0" applyNumberFormat="1" applyFont="1" applyAlignment="1">
      <alignment horizontal="center" vertical="center" wrapText="1"/>
    </xf>
    <xf numFmtId="164" fontId="5" fillId="0" borderId="0" xfId="1" applyNumberFormat="1" applyFont="1" applyAlignment="1">
      <alignment horizontal="center" vertical="center" wrapText="1"/>
    </xf>
    <xf numFmtId="0" fontId="5" fillId="2" borderId="1" xfId="0" applyFont="1" applyFill="1" applyBorder="1" applyAlignment="1">
      <alignment vertical="center"/>
    </xf>
    <xf numFmtId="0" fontId="5" fillId="0" borderId="1"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xf>
    <xf numFmtId="0" fontId="8" fillId="3" borderId="2" xfId="0" applyFont="1" applyFill="1" applyBorder="1" applyAlignment="1">
      <alignment horizontal="center" vertical="center" wrapText="1"/>
    </xf>
    <xf numFmtId="164" fontId="8" fillId="3" borderId="2" xfId="1" applyNumberFormat="1" applyFont="1" applyFill="1" applyBorder="1" applyAlignment="1">
      <alignment horizontal="center" vertical="center" wrapText="1"/>
    </xf>
    <xf numFmtId="164" fontId="5" fillId="0" borderId="1" xfId="1" applyNumberFormat="1" applyFont="1" applyBorder="1" applyAlignment="1">
      <alignment horizontal="center" vertical="center" wrapText="1"/>
    </xf>
    <xf numFmtId="0" fontId="6" fillId="0" borderId="1" xfId="0" applyFont="1" applyBorder="1" applyAlignment="1">
      <alignment vertical="center" wrapText="1"/>
    </xf>
    <xf numFmtId="0" fontId="6" fillId="2" borderId="1" xfId="0" applyFont="1" applyFill="1" applyBorder="1" applyAlignment="1">
      <alignment vertical="center" wrapText="1"/>
    </xf>
    <xf numFmtId="0" fontId="5" fillId="2" borderId="0" xfId="0" applyFont="1" applyFill="1" applyAlignment="1">
      <alignment vertical="center"/>
    </xf>
    <xf numFmtId="165" fontId="5" fillId="0" borderId="0" xfId="0" applyNumberFormat="1" applyFont="1" applyAlignment="1">
      <alignment vertical="center"/>
    </xf>
    <xf numFmtId="3" fontId="5" fillId="0" borderId="0" xfId="0" applyNumberFormat="1" applyFont="1" applyAlignment="1">
      <alignment horizontal="right" vertical="center"/>
    </xf>
    <xf numFmtId="164" fontId="5" fillId="0" borderId="0" xfId="1" applyNumberFormat="1" applyFont="1" applyAlignment="1">
      <alignment horizontal="right"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164" fontId="4" fillId="2" borderId="1" xfId="1" applyNumberFormat="1" applyFont="1" applyFill="1" applyBorder="1" applyAlignment="1">
      <alignment horizontal="center" vertical="center" wrapText="1"/>
    </xf>
    <xf numFmtId="0" fontId="4" fillId="2" borderId="1" xfId="0" applyFont="1" applyFill="1" applyBorder="1" applyAlignment="1">
      <alignment vertical="center" wrapText="1"/>
    </xf>
    <xf numFmtId="0" fontId="6" fillId="0" borderId="0" xfId="0" applyFont="1" applyAlignment="1">
      <alignment horizontal="left" vertical="center" wrapText="1"/>
    </xf>
    <xf numFmtId="3" fontId="5" fillId="0" borderId="1" xfId="0" applyNumberFormat="1" applyFont="1" applyBorder="1" applyAlignment="1">
      <alignment horizontal="center" vertical="center" wrapText="1"/>
    </xf>
    <xf numFmtId="164" fontId="7" fillId="0" borderId="0" xfId="1" applyNumberFormat="1" applyFont="1" applyAlignment="1">
      <alignment horizontal="center" vertical="center"/>
    </xf>
    <xf numFmtId="3" fontId="4" fillId="0" borderId="1" xfId="0" applyNumberFormat="1" applyFont="1" applyBorder="1" applyAlignment="1">
      <alignment horizontal="center" vertical="center" wrapText="1"/>
    </xf>
    <xf numFmtId="0" fontId="6" fillId="2" borderId="0" xfId="0" applyFont="1" applyFill="1" applyAlignment="1">
      <alignment horizontal="center" vertical="center"/>
    </xf>
    <xf numFmtId="0" fontId="8" fillId="4"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3" fontId="5" fillId="0" borderId="0" xfId="1" applyNumberFormat="1" applyFont="1" applyAlignment="1">
      <alignment vertical="center"/>
    </xf>
    <xf numFmtId="0" fontId="8" fillId="5" borderId="1" xfId="0" applyFont="1" applyFill="1" applyBorder="1" applyAlignment="1">
      <alignment horizontal="center" vertical="center" wrapText="1"/>
    </xf>
    <xf numFmtId="164" fontId="8" fillId="5" borderId="1" xfId="1" applyNumberFormat="1" applyFont="1" applyFill="1" applyBorder="1" applyAlignment="1">
      <alignment horizontal="center" vertical="center" wrapText="1"/>
    </xf>
    <xf numFmtId="0" fontId="8" fillId="5" borderId="2" xfId="0" applyFont="1" applyFill="1" applyBorder="1" applyAlignment="1">
      <alignment horizontal="center" vertical="center" wrapText="1"/>
    </xf>
    <xf numFmtId="164" fontId="8" fillId="5" borderId="2" xfId="1" applyNumberFormat="1" applyFont="1" applyFill="1" applyBorder="1" applyAlignment="1">
      <alignment horizontal="center" vertical="center" wrapText="1"/>
    </xf>
    <xf numFmtId="164" fontId="5" fillId="0" borderId="0" xfId="2" applyNumberFormat="1" applyFont="1" applyAlignment="1">
      <alignment vertical="center"/>
    </xf>
    <xf numFmtId="0" fontId="6" fillId="0" borderId="1" xfId="0" applyFont="1" applyBorder="1" applyAlignment="1">
      <alignment horizontal="center" vertical="center" wrapText="1"/>
    </xf>
    <xf numFmtId="164" fontId="5" fillId="2" borderId="0" xfId="2" applyNumberFormat="1" applyFont="1" applyFill="1" applyAlignment="1">
      <alignment vertical="center"/>
    </xf>
    <xf numFmtId="164" fontId="8" fillId="4" borderId="2" xfId="2" applyNumberFormat="1" applyFont="1" applyFill="1" applyBorder="1" applyAlignment="1">
      <alignment horizontal="center" vertical="center" wrapText="1"/>
    </xf>
    <xf numFmtId="164" fontId="8" fillId="5" borderId="1" xfId="2" applyNumberFormat="1" applyFont="1" applyFill="1" applyBorder="1" applyAlignment="1">
      <alignment horizontal="center" vertical="center" wrapText="1"/>
    </xf>
    <xf numFmtId="164" fontId="5" fillId="0" borderId="1" xfId="2" applyNumberFormat="1" applyFont="1" applyBorder="1" applyAlignment="1">
      <alignment horizontal="center" vertical="center" wrapText="1"/>
    </xf>
    <xf numFmtId="164" fontId="5" fillId="2" borderId="1" xfId="2" applyNumberFormat="1" applyFont="1" applyFill="1" applyBorder="1" applyAlignment="1">
      <alignment horizontal="center" vertical="center" wrapText="1"/>
    </xf>
    <xf numFmtId="3" fontId="5" fillId="0" borderId="1" xfId="1" applyNumberFormat="1" applyFont="1" applyBorder="1" applyAlignment="1">
      <alignment horizontal="center" vertical="center" wrapText="1"/>
    </xf>
    <xf numFmtId="3" fontId="5" fillId="0" borderId="0" xfId="0" applyNumberFormat="1" applyFont="1" applyAlignment="1">
      <alignment vertical="center"/>
    </xf>
    <xf numFmtId="3" fontId="8" fillId="5" borderId="2" xfId="1" applyNumberFormat="1" applyFont="1" applyFill="1" applyBorder="1" applyAlignment="1">
      <alignment horizontal="center" vertical="center" wrapText="1"/>
    </xf>
    <xf numFmtId="164" fontId="5" fillId="0" borderId="0" xfId="0" applyNumberFormat="1" applyFont="1" applyAlignment="1">
      <alignment vertical="center"/>
    </xf>
    <xf numFmtId="164" fontId="6" fillId="0" borderId="1" xfId="2" applyNumberFormat="1" applyFont="1" applyBorder="1" applyAlignment="1">
      <alignment horizontal="center" vertical="center" wrapText="1"/>
    </xf>
    <xf numFmtId="3" fontId="5" fillId="0" borderId="0" xfId="2" applyNumberFormat="1" applyFont="1" applyAlignment="1">
      <alignment vertical="center"/>
    </xf>
    <xf numFmtId="164" fontId="5" fillId="0" borderId="0" xfId="2" applyNumberFormat="1" applyFont="1" applyAlignment="1">
      <alignment horizontal="center" vertical="center"/>
    </xf>
    <xf numFmtId="164" fontId="5" fillId="11" borderId="1" xfId="2" applyNumberFormat="1" applyFont="1" applyFill="1" applyBorder="1" applyAlignment="1">
      <alignment horizontal="center" vertical="center" wrapText="1"/>
    </xf>
    <xf numFmtId="164" fontId="6" fillId="11" borderId="1" xfId="2" applyNumberFormat="1" applyFont="1" applyFill="1" applyBorder="1" applyAlignment="1">
      <alignment horizontal="center" vertical="center" wrapText="1"/>
    </xf>
    <xf numFmtId="0" fontId="5" fillId="0" borderId="1" xfId="0" applyFont="1" applyBorder="1" applyAlignment="1">
      <alignment horizontal="left" vertical="center" wrapText="1"/>
    </xf>
    <xf numFmtId="3" fontId="2" fillId="11" borderId="1" xfId="0" applyNumberFormat="1" applyFont="1" applyFill="1" applyBorder="1" applyAlignment="1">
      <alignment horizontal="right" vertical="center" wrapText="1"/>
    </xf>
    <xf numFmtId="0" fontId="2" fillId="11" borderId="1" xfId="0" applyFont="1" applyFill="1" applyBorder="1" applyAlignment="1">
      <alignment horizontal="center" vertical="center" wrapText="1"/>
    </xf>
    <xf numFmtId="164" fontId="5" fillId="11" borderId="0" xfId="1" applyNumberFormat="1" applyFont="1" applyFill="1" applyAlignment="1">
      <alignment vertical="center"/>
    </xf>
    <xf numFmtId="0" fontId="5" fillId="11" borderId="0" xfId="0" applyFont="1" applyFill="1" applyAlignment="1">
      <alignment vertical="center"/>
    </xf>
    <xf numFmtId="0" fontId="5" fillId="11" borderId="1" xfId="0" applyFont="1" applyFill="1" applyBorder="1" applyAlignment="1">
      <alignment horizontal="center" vertical="center" wrapText="1"/>
    </xf>
    <xf numFmtId="3" fontId="5" fillId="11" borderId="1" xfId="0" applyNumberFormat="1" applyFont="1" applyFill="1" applyBorder="1" applyAlignment="1">
      <alignment horizontal="right" vertical="center" wrapText="1"/>
    </xf>
    <xf numFmtId="43" fontId="5" fillId="11" borderId="1" xfId="2" applyFont="1" applyFill="1" applyBorder="1" applyAlignment="1">
      <alignment vertical="center"/>
    </xf>
    <xf numFmtId="3" fontId="5" fillId="11" borderId="1" xfId="10" applyNumberFormat="1" applyFont="1" applyFill="1" applyBorder="1" applyAlignment="1">
      <alignment horizontal="right" vertical="center" wrapText="1"/>
    </xf>
    <xf numFmtId="3" fontId="2" fillId="11" borderId="1" xfId="10" applyNumberFormat="1" applyFont="1" applyFill="1" applyBorder="1" applyAlignment="1">
      <alignment horizontal="right" vertical="center" wrapText="1"/>
    </xf>
    <xf numFmtId="43" fontId="2" fillId="0" borderId="1" xfId="2" applyFont="1" applyBorder="1" applyAlignment="1">
      <alignment vertical="center"/>
    </xf>
    <xf numFmtId="0" fontId="5" fillId="11" borderId="1" xfId="0" applyFont="1" applyFill="1" applyBorder="1" applyAlignment="1">
      <alignment vertical="center" wrapText="1"/>
    </xf>
    <xf numFmtId="0" fontId="15" fillId="2" borderId="1" xfId="0" applyFont="1" applyFill="1" applyBorder="1" applyAlignment="1">
      <alignment horizontal="center" vertical="center"/>
    </xf>
    <xf numFmtId="164" fontId="5" fillId="2" borderId="1" xfId="1" applyNumberFormat="1" applyFont="1" applyFill="1" applyBorder="1" applyAlignment="1">
      <alignment horizontal="right" vertical="center"/>
    </xf>
    <xf numFmtId="164" fontId="5" fillId="2" borderId="1" xfId="1"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164" fontId="5" fillId="0" borderId="1" xfId="1" applyNumberFormat="1" applyFont="1" applyBorder="1" applyAlignment="1">
      <alignment vertical="center"/>
    </xf>
    <xf numFmtId="164" fontId="5" fillId="2" borderId="1" xfId="1" applyNumberFormat="1" applyFont="1" applyFill="1" applyBorder="1" applyAlignment="1">
      <alignment vertical="center"/>
    </xf>
    <xf numFmtId="0" fontId="6" fillId="0" borderId="1" xfId="0" applyFont="1" applyBorder="1" applyAlignment="1">
      <alignment vertical="center"/>
    </xf>
    <xf numFmtId="164" fontId="5" fillId="0" borderId="1" xfId="1" applyNumberFormat="1" applyFont="1" applyBorder="1" applyAlignment="1">
      <alignment horizontal="center" vertical="center"/>
    </xf>
    <xf numFmtId="0" fontId="15" fillId="0" borderId="0" xfId="0" applyFont="1" applyAlignment="1">
      <alignment vertical="center"/>
    </xf>
    <xf numFmtId="164" fontId="15" fillId="0" borderId="0" xfId="1" applyNumberFormat="1" applyFont="1" applyAlignment="1">
      <alignment horizontal="right" vertical="center"/>
    </xf>
    <xf numFmtId="0" fontId="15" fillId="0" borderId="0" xfId="0" applyFont="1" applyAlignment="1">
      <alignment horizontal="center" vertical="center"/>
    </xf>
    <xf numFmtId="0" fontId="17" fillId="5" borderId="1" xfId="0" applyFont="1" applyFill="1" applyBorder="1" applyAlignment="1">
      <alignment horizontal="center" vertical="center" wrapText="1"/>
    </xf>
    <xf numFmtId="3" fontId="17" fillId="5" borderId="1" xfId="2" applyNumberFormat="1" applyFont="1" applyFill="1" applyBorder="1" applyAlignment="1">
      <alignment horizontal="center" vertical="center" wrapText="1"/>
    </xf>
    <xf numFmtId="164" fontId="17" fillId="5" borderId="1" xfId="2" applyNumberFormat="1" applyFont="1" applyFill="1" applyBorder="1" applyAlignment="1">
      <alignment horizontal="right" vertical="center"/>
    </xf>
    <xf numFmtId="0" fontId="15" fillId="2" borderId="0" xfId="0" applyFont="1" applyFill="1" applyAlignment="1">
      <alignment horizontal="center" vertical="center"/>
    </xf>
    <xf numFmtId="0" fontId="15" fillId="2" borderId="1" xfId="0" applyFont="1" applyFill="1" applyBorder="1" applyAlignment="1">
      <alignment vertical="center"/>
    </xf>
    <xf numFmtId="3" fontId="15" fillId="0" borderId="1" xfId="2" applyNumberFormat="1" applyFont="1" applyBorder="1" applyAlignment="1">
      <alignment horizontal="center" vertical="center" wrapText="1"/>
    </xf>
    <xf numFmtId="164" fontId="15" fillId="0" borderId="1" xfId="2" applyNumberFormat="1" applyFont="1" applyBorder="1" applyAlignment="1">
      <alignment vertical="center"/>
    </xf>
    <xf numFmtId="3" fontId="15" fillId="11" borderId="1" xfId="2"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11" borderId="1" xfId="7" applyFont="1" applyFill="1" applyBorder="1" applyAlignment="1">
      <alignment horizontal="center" vertical="center" wrapText="1"/>
    </xf>
    <xf numFmtId="0" fontId="15" fillId="11" borderId="1" xfId="7" applyFont="1" applyFill="1" applyBorder="1" applyAlignment="1">
      <alignment vertical="center"/>
    </xf>
    <xf numFmtId="164" fontId="15" fillId="11" borderId="1" xfId="2" applyNumberFormat="1" applyFont="1" applyFill="1" applyBorder="1" applyAlignment="1">
      <alignment vertical="center"/>
    </xf>
    <xf numFmtId="0" fontId="15" fillId="0" borderId="1" xfId="0" applyFont="1" applyBorder="1" applyAlignment="1">
      <alignment vertical="center"/>
    </xf>
    <xf numFmtId="164" fontId="15" fillId="0" borderId="1" xfId="2" applyNumberFormat="1" applyFont="1" applyBorder="1" applyAlignment="1">
      <alignment horizontal="right" vertical="center"/>
    </xf>
    <xf numFmtId="164" fontId="15" fillId="2" borderId="1" xfId="2" applyNumberFormat="1" applyFont="1" applyFill="1" applyBorder="1" applyAlignment="1">
      <alignment horizontal="right" vertical="center"/>
    </xf>
    <xf numFmtId="3" fontId="15" fillId="0" borderId="1" xfId="0" applyNumberFormat="1" applyFont="1" applyBorder="1" applyAlignment="1">
      <alignment horizontal="center" vertical="center" wrapText="1"/>
    </xf>
    <xf numFmtId="1" fontId="18" fillId="0" borderId="1" xfId="0" applyNumberFormat="1" applyFont="1" applyBorder="1" applyAlignment="1">
      <alignment horizontal="center" vertical="center" wrapText="1"/>
    </xf>
    <xf numFmtId="3" fontId="15" fillId="0" borderId="1" xfId="0" applyNumberFormat="1" applyFont="1" applyBorder="1" applyAlignment="1">
      <alignment horizontal="right" vertical="center"/>
    </xf>
    <xf numFmtId="1" fontId="15" fillId="0" borderId="1" xfId="0" applyNumberFormat="1" applyFont="1" applyBorder="1" applyAlignment="1">
      <alignment horizontal="center" vertical="center" wrapText="1"/>
    </xf>
    <xf numFmtId="1" fontId="15" fillId="0" borderId="1" xfId="0" applyNumberFormat="1" applyFont="1" applyBorder="1" applyAlignment="1">
      <alignment vertical="center"/>
    </xf>
    <xf numFmtId="3" fontId="15" fillId="0" borderId="0" xfId="0" applyNumberFormat="1" applyFont="1" applyAlignment="1">
      <alignmen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2" borderId="0" xfId="0" applyFont="1" applyFill="1" applyAlignment="1">
      <alignment vertical="center"/>
    </xf>
    <xf numFmtId="164" fontId="15" fillId="0" borderId="0" xfId="2" applyNumberFormat="1" applyFont="1" applyAlignment="1">
      <alignment horizontal="right" vertical="center"/>
    </xf>
    <xf numFmtId="0" fontId="25" fillId="0" borderId="0" xfId="0" applyFont="1" applyAlignment="1">
      <alignment vertical="top"/>
    </xf>
    <xf numFmtId="0" fontId="25" fillId="0" borderId="0" xfId="0" applyFont="1" applyAlignment="1">
      <alignment horizontal="center" vertical="center"/>
    </xf>
    <xf numFmtId="0" fontId="14" fillId="5" borderId="2" xfId="0" applyFont="1" applyFill="1" applyBorder="1" applyAlignment="1">
      <alignment horizontal="center" vertical="top" wrapText="1"/>
    </xf>
    <xf numFmtId="164" fontId="14" fillId="5" borderId="2" xfId="2" applyNumberFormat="1" applyFont="1" applyFill="1" applyBorder="1" applyAlignment="1">
      <alignment horizontal="center" vertical="top" wrapText="1"/>
    </xf>
    <xf numFmtId="164" fontId="14" fillId="5" borderId="2" xfId="2" applyNumberFormat="1" applyFont="1" applyFill="1" applyBorder="1" applyAlignment="1">
      <alignment horizontal="left" vertical="top" wrapText="1" indent="3"/>
    </xf>
    <xf numFmtId="0" fontId="25" fillId="2" borderId="0" xfId="0" applyFont="1" applyFill="1" applyAlignment="1">
      <alignment horizontal="center" vertical="center"/>
    </xf>
    <xf numFmtId="0" fontId="38" fillId="2" borderId="1" xfId="0" applyFont="1" applyFill="1" applyBorder="1" applyAlignment="1">
      <alignment horizontal="center" vertical="center" wrapText="1"/>
    </xf>
    <xf numFmtId="164" fontId="38" fillId="11" borderId="1" xfId="0" applyNumberFormat="1" applyFont="1" applyFill="1" applyBorder="1" applyAlignment="1">
      <alignment vertical="top"/>
    </xf>
    <xf numFmtId="164" fontId="38" fillId="2" borderId="1" xfId="2" applyNumberFormat="1" applyFont="1" applyFill="1" applyBorder="1" applyAlignment="1">
      <alignment horizontal="center" vertical="center" wrapText="1"/>
    </xf>
    <xf numFmtId="0" fontId="38" fillId="2" borderId="1" xfId="0" applyFont="1" applyFill="1" applyBorder="1" applyAlignment="1">
      <alignment horizontal="center" vertical="center"/>
    </xf>
    <xf numFmtId="164" fontId="25" fillId="0" borderId="1" xfId="2" applyNumberFormat="1" applyFont="1" applyBorder="1" applyAlignment="1">
      <alignment vertical="center"/>
    </xf>
    <xf numFmtId="164" fontId="25" fillId="0" borderId="0" xfId="0" applyNumberFormat="1" applyFont="1" applyAlignment="1">
      <alignment vertical="top"/>
    </xf>
    <xf numFmtId="164" fontId="38" fillId="0" borderId="1" xfId="2" applyNumberFormat="1" applyFont="1" applyBorder="1" applyAlignment="1">
      <alignment horizontal="center" vertical="center" wrapText="1"/>
    </xf>
    <xf numFmtId="0" fontId="38" fillId="0" borderId="1" xfId="0" applyFont="1" applyBorder="1" applyAlignment="1">
      <alignment horizontal="center" vertical="center"/>
    </xf>
    <xf numFmtId="164" fontId="38" fillId="2" borderId="1" xfId="2" applyNumberFormat="1" applyFont="1" applyFill="1" applyBorder="1" applyAlignment="1">
      <alignment horizontal="left" vertical="center" indent="3"/>
    </xf>
    <xf numFmtId="0" fontId="25" fillId="2" borderId="1" xfId="0" applyFont="1" applyFill="1" applyBorder="1" applyAlignment="1">
      <alignment horizontal="center" vertical="center" wrapText="1"/>
    </xf>
    <xf numFmtId="0" fontId="25" fillId="11" borderId="1" xfId="0" applyFont="1" applyFill="1" applyBorder="1" applyAlignment="1">
      <alignment vertical="center" wrapText="1"/>
    </xf>
    <xf numFmtId="164" fontId="25" fillId="2" borderId="1" xfId="2" applyNumberFormat="1" applyFont="1" applyFill="1" applyBorder="1" applyAlignment="1">
      <alignment horizontal="center" vertical="center" wrapText="1"/>
    </xf>
    <xf numFmtId="0" fontId="25" fillId="2" borderId="1" xfId="0" applyFont="1" applyFill="1" applyBorder="1" applyAlignment="1">
      <alignment horizontal="center" vertical="center"/>
    </xf>
    <xf numFmtId="164" fontId="25" fillId="2" borderId="1" xfId="2" applyNumberFormat="1" applyFont="1" applyFill="1" applyBorder="1" applyAlignment="1">
      <alignment horizontal="left" vertical="center" indent="3"/>
    </xf>
    <xf numFmtId="164" fontId="25" fillId="0" borderId="1" xfId="2" applyNumberFormat="1" applyFont="1" applyBorder="1" applyAlignment="1">
      <alignment horizontal="center" vertical="center" wrapText="1"/>
    </xf>
    <xf numFmtId="0" fontId="25" fillId="0" borderId="1" xfId="0" applyFont="1" applyBorder="1" applyAlignment="1">
      <alignment horizontal="center" vertical="center"/>
    </xf>
    <xf numFmtId="164" fontId="25" fillId="0" borderId="1" xfId="2" applyNumberFormat="1" applyFont="1" applyBorder="1" applyAlignment="1">
      <alignment horizontal="left" vertical="center" indent="3"/>
    </xf>
    <xf numFmtId="0" fontId="25" fillId="0" borderId="1" xfId="0" applyFont="1" applyBorder="1" applyAlignment="1">
      <alignment horizontal="center" vertical="center" wrapText="1"/>
    </xf>
    <xf numFmtId="0" fontId="25" fillId="2" borderId="1" xfId="0" applyFont="1" applyFill="1" applyBorder="1" applyAlignment="1">
      <alignment vertical="center"/>
    </xf>
    <xf numFmtId="164" fontId="25" fillId="0" borderId="1" xfId="1" applyNumberFormat="1" applyFont="1" applyBorder="1" applyAlignment="1">
      <alignment horizontal="center" vertical="center" wrapText="1"/>
    </xf>
    <xf numFmtId="164" fontId="25" fillId="0" borderId="1" xfId="2" applyNumberFormat="1" applyFont="1" applyBorder="1" applyAlignment="1">
      <alignment horizontal="center" vertical="center"/>
    </xf>
    <xf numFmtId="0" fontId="25" fillId="0" borderId="1" xfId="0" applyFont="1" applyBorder="1" applyAlignment="1">
      <alignment vertical="center"/>
    </xf>
    <xf numFmtId="0" fontId="25" fillId="0" borderId="0" xfId="0" applyFont="1" applyAlignment="1">
      <alignment vertical="center"/>
    </xf>
    <xf numFmtId="0" fontId="25" fillId="0" borderId="0" xfId="0" applyFont="1" applyAlignment="1">
      <alignment horizontal="center" vertical="top" wrapText="1"/>
    </xf>
    <xf numFmtId="0" fontId="25" fillId="0" borderId="0" xfId="0" applyFont="1" applyAlignment="1">
      <alignment vertical="top" wrapText="1"/>
    </xf>
    <xf numFmtId="164" fontId="25" fillId="0" borderId="0" xfId="1" applyNumberFormat="1" applyFont="1" applyAlignment="1">
      <alignment horizontal="center" vertical="top" wrapText="1"/>
    </xf>
    <xf numFmtId="164" fontId="25" fillId="0" borderId="0" xfId="2" applyNumberFormat="1" applyFont="1" applyAlignment="1">
      <alignment horizontal="left" vertical="top" wrapText="1" indent="3"/>
    </xf>
    <xf numFmtId="0" fontId="25" fillId="2" borderId="0" xfId="0" applyFont="1" applyFill="1" applyAlignment="1">
      <alignment vertical="center"/>
    </xf>
    <xf numFmtId="0" fontId="26" fillId="0" borderId="0" xfId="0" applyFont="1" applyAlignment="1">
      <alignment vertical="center"/>
    </xf>
    <xf numFmtId="164" fontId="25" fillId="0" borderId="0" xfId="1" applyNumberFormat="1" applyFont="1" applyAlignment="1">
      <alignment vertical="center"/>
    </xf>
    <xf numFmtId="164" fontId="25" fillId="0" borderId="0" xfId="2" applyNumberFormat="1" applyFont="1" applyAlignment="1">
      <alignment vertical="center"/>
    </xf>
    <xf numFmtId="0" fontId="27" fillId="0" borderId="0" xfId="0" applyFont="1" applyAlignment="1">
      <alignment vertical="center"/>
    </xf>
    <xf numFmtId="0" fontId="27" fillId="2" borderId="0" xfId="0" applyFont="1" applyFill="1" applyAlignment="1">
      <alignment vertical="center"/>
    </xf>
    <xf numFmtId="3" fontId="27" fillId="2" borderId="0" xfId="2" applyNumberFormat="1" applyFont="1" applyFill="1" applyAlignment="1">
      <alignment vertical="center"/>
    </xf>
    <xf numFmtId="164" fontId="25" fillId="2" borderId="0" xfId="1" applyNumberFormat="1" applyFont="1" applyFill="1" applyAlignment="1">
      <alignment vertical="center"/>
    </xf>
    <xf numFmtId="164" fontId="25" fillId="2" borderId="0" xfId="2" applyNumberFormat="1" applyFont="1" applyFill="1" applyAlignment="1">
      <alignment vertical="center"/>
    </xf>
    <xf numFmtId="0" fontId="28" fillId="0" borderId="0" xfId="0" applyFont="1" applyAlignment="1">
      <alignment vertical="center"/>
    </xf>
    <xf numFmtId="3" fontId="25" fillId="0" borderId="0" xfId="1" applyNumberFormat="1" applyFont="1" applyAlignment="1">
      <alignment vertical="center"/>
    </xf>
    <xf numFmtId="164" fontId="25" fillId="0" borderId="0" xfId="1" applyNumberFormat="1" applyFont="1" applyAlignment="1">
      <alignment vertical="top"/>
    </xf>
    <xf numFmtId="164" fontId="25" fillId="0" borderId="0" xfId="2" applyNumberFormat="1" applyFont="1" applyAlignment="1">
      <alignment horizontal="left" vertical="top" indent="3"/>
    </xf>
    <xf numFmtId="164" fontId="25" fillId="0" borderId="0" xfId="1" applyNumberFormat="1" applyFont="1" applyAlignment="1">
      <alignment horizontal="left" vertical="top" indent="3"/>
    </xf>
    <xf numFmtId="0" fontId="18" fillId="0" borderId="1" xfId="0" applyFont="1" applyBorder="1" applyAlignment="1">
      <alignment horizontal="center" vertical="center" wrapText="1"/>
    </xf>
    <xf numFmtId="0" fontId="15" fillId="11" borderId="4" xfId="7" applyFont="1" applyFill="1" applyBorder="1" applyAlignment="1">
      <alignment horizontal="center" vertical="center" wrapText="1"/>
    </xf>
    <xf numFmtId="0" fontId="39" fillId="0" borderId="1" xfId="0" applyFont="1" applyBorder="1"/>
    <xf numFmtId="0" fontId="15" fillId="2" borderId="1" xfId="0" applyFont="1" applyFill="1" applyBorder="1" applyAlignment="1">
      <alignment horizontal="left" vertical="center"/>
    </xf>
    <xf numFmtId="164" fontId="15" fillId="2" borderId="1" xfId="1" applyNumberFormat="1" applyFont="1" applyFill="1" applyBorder="1" applyAlignment="1">
      <alignment horizontal="center" vertical="center"/>
    </xf>
    <xf numFmtId="164" fontId="15" fillId="0" borderId="1" xfId="1" applyNumberFormat="1" applyFont="1" applyBorder="1" applyAlignment="1">
      <alignment vertical="center"/>
    </xf>
    <xf numFmtId="0" fontId="31" fillId="2" borderId="0" xfId="0" applyFont="1" applyFill="1" applyAlignment="1">
      <alignment vertical="center"/>
    </xf>
    <xf numFmtId="0" fontId="31" fillId="0" borderId="0" xfId="0" applyFont="1" applyAlignment="1">
      <alignment vertical="center"/>
    </xf>
    <xf numFmtId="0" fontId="26" fillId="0" borderId="0" xfId="0" applyFont="1" applyAlignment="1">
      <alignment horizontal="center" vertical="center"/>
    </xf>
    <xf numFmtId="0" fontId="27" fillId="0" borderId="0" xfId="0" applyFont="1" applyAlignment="1">
      <alignment horizontal="center" vertical="center"/>
    </xf>
    <xf numFmtId="0" fontId="27" fillId="2" borderId="0" xfId="0" applyFont="1" applyFill="1" applyAlignment="1">
      <alignment horizontal="center" vertical="center"/>
    </xf>
    <xf numFmtId="0" fontId="28" fillId="0" borderId="0" xfId="0" applyFont="1" applyAlignment="1">
      <alignment horizontal="center" vertical="center"/>
    </xf>
    <xf numFmtId="164" fontId="5" fillId="2" borderId="0" xfId="1" applyNumberFormat="1" applyFont="1" applyFill="1" applyAlignment="1">
      <alignment horizontal="right" vertical="center"/>
    </xf>
    <xf numFmtId="0" fontId="15" fillId="0" borderId="0" xfId="0" applyFont="1" applyAlignment="1">
      <alignment horizontal="center" vertical="center" wrapText="1"/>
    </xf>
    <xf numFmtId="164" fontId="15" fillId="0" borderId="0" xfId="1" applyNumberFormat="1" applyFont="1" applyAlignment="1">
      <alignment horizontal="right" vertical="center" wrapText="1"/>
    </xf>
    <xf numFmtId="164" fontId="15" fillId="0" borderId="0" xfId="1" applyNumberFormat="1" applyFont="1" applyAlignment="1">
      <alignment vertical="center"/>
    </xf>
    <xf numFmtId="0" fontId="15" fillId="0" borderId="0" xfId="0" applyFont="1" applyAlignment="1">
      <alignment horizontal="right" vertical="center"/>
    </xf>
    <xf numFmtId="164" fontId="15" fillId="0" borderId="0" xfId="0" applyNumberFormat="1" applyFont="1" applyAlignment="1">
      <alignment vertical="center"/>
    </xf>
    <xf numFmtId="0" fontId="33" fillId="0" borderId="0" xfId="9" applyFont="1" applyAlignment="1">
      <alignment vertical="center"/>
    </xf>
    <xf numFmtId="164" fontId="40" fillId="0" borderId="0" xfId="5" applyNumberFormat="1" applyFont="1" applyAlignment="1">
      <alignment vertical="center"/>
    </xf>
    <xf numFmtId="0" fontId="29" fillId="5" borderId="1" xfId="0" applyFont="1" applyFill="1" applyBorder="1" applyAlignment="1">
      <alignment horizontal="center" vertical="center" wrapText="1"/>
    </xf>
    <xf numFmtId="164" fontId="29" fillId="5" borderId="1" xfId="1" applyNumberFormat="1" applyFont="1" applyFill="1" applyBorder="1" applyAlignment="1">
      <alignment horizontal="right" vertical="center" wrapText="1"/>
    </xf>
    <xf numFmtId="164" fontId="18" fillId="0" borderId="1" xfId="1" applyNumberFormat="1" applyFont="1" applyBorder="1" applyAlignment="1">
      <alignment horizontal="right" vertical="center" wrapText="1"/>
    </xf>
    <xf numFmtId="0" fontId="41" fillId="0" borderId="1" xfId="9" applyFont="1" applyBorder="1" applyAlignment="1">
      <alignment horizontal="center" vertical="center"/>
    </xf>
    <xf numFmtId="3" fontId="41" fillId="0" borderId="1" xfId="5" applyNumberFormat="1" applyFont="1" applyBorder="1" applyAlignment="1">
      <alignment horizontal="center" vertical="center"/>
    </xf>
    <xf numFmtId="164" fontId="41" fillId="0" borderId="1" xfId="5" applyNumberFormat="1" applyFont="1" applyBorder="1" applyAlignment="1">
      <alignment vertical="center"/>
    </xf>
    <xf numFmtId="164" fontId="18" fillId="0" borderId="1" xfId="5" applyNumberFormat="1" applyFont="1" applyBorder="1" applyAlignment="1">
      <alignment horizontal="right" vertical="center"/>
    </xf>
    <xf numFmtId="0" fontId="18" fillId="0" borderId="1" xfId="0" applyFont="1" applyBorder="1" applyAlignment="1">
      <alignment horizontal="center" vertical="center"/>
    </xf>
    <xf numFmtId="0" fontId="18" fillId="0" borderId="1" xfId="9" applyFont="1" applyBorder="1" applyAlignment="1">
      <alignment horizontal="center" vertical="center"/>
    </xf>
    <xf numFmtId="3" fontId="15" fillId="0" borderId="0" xfId="1" applyNumberFormat="1" applyFont="1" applyAlignment="1">
      <alignment horizontal="center" vertical="center"/>
    </xf>
    <xf numFmtId="0" fontId="10" fillId="5"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42" fillId="0" borderId="1" xfId="9" applyFont="1" applyBorder="1" applyAlignment="1">
      <alignment horizontal="center" vertical="center" wrapText="1"/>
    </xf>
    <xf numFmtId="0" fontId="25" fillId="0" borderId="0" xfId="0" applyFont="1" applyAlignment="1">
      <alignment horizontal="center" vertical="center" wrapText="1"/>
    </xf>
    <xf numFmtId="164" fontId="43" fillId="0" borderId="1" xfId="5" applyNumberFormat="1" applyFont="1" applyBorder="1" applyAlignment="1">
      <alignment horizontal="center" vertical="center"/>
    </xf>
    <xf numFmtId="0" fontId="44" fillId="12" borderId="1" xfId="9" applyFont="1" applyFill="1" applyBorder="1" applyAlignment="1">
      <alignment horizontal="center" vertical="center" wrapText="1"/>
    </xf>
    <xf numFmtId="0" fontId="44" fillId="0" borderId="1" xfId="9" applyFont="1" applyBorder="1" applyAlignment="1">
      <alignment horizontal="center" vertical="center"/>
    </xf>
    <xf numFmtId="3" fontId="27" fillId="2" borderId="0" xfId="2" applyNumberFormat="1" applyFont="1" applyFill="1" applyAlignment="1">
      <alignment horizontal="center" vertical="center"/>
    </xf>
    <xf numFmtId="164" fontId="25" fillId="0" borderId="0" xfId="1" applyNumberFormat="1" applyFont="1" applyAlignment="1">
      <alignment horizontal="center" vertical="center"/>
    </xf>
    <xf numFmtId="164" fontId="25" fillId="2" borderId="0" xfId="1" applyNumberFormat="1" applyFont="1" applyFill="1" applyAlignment="1">
      <alignment horizontal="center" vertical="center"/>
    </xf>
    <xf numFmtId="164" fontId="15" fillId="0" borderId="0" xfId="1" applyNumberFormat="1" applyFont="1" applyAlignment="1">
      <alignment horizontal="center" vertical="center"/>
    </xf>
    <xf numFmtId="164" fontId="41" fillId="11" borderId="1" xfId="5" applyNumberFormat="1" applyFont="1" applyFill="1" applyBorder="1" applyAlignment="1">
      <alignment horizontal="center" vertical="center"/>
    </xf>
    <xf numFmtId="164" fontId="9" fillId="0" borderId="1" xfId="5" applyNumberFormat="1" applyFont="1" applyBorder="1" applyAlignment="1">
      <alignment horizontal="right" vertical="center"/>
    </xf>
    <xf numFmtId="0" fontId="9" fillId="0" borderId="0" xfId="0" applyFont="1" applyAlignment="1">
      <alignment vertical="center" wrapText="1"/>
    </xf>
    <xf numFmtId="164" fontId="15" fillId="11" borderId="1" xfId="1" applyNumberFormat="1" applyFont="1" applyFill="1" applyBorder="1" applyAlignment="1">
      <alignment horizontal="center" vertical="center" wrapText="1"/>
    </xf>
    <xf numFmtId="164" fontId="15" fillId="0" borderId="1" xfId="1" applyNumberFormat="1" applyFont="1" applyBorder="1" applyAlignment="1">
      <alignment horizontal="center" vertical="center" wrapText="1"/>
    </xf>
    <xf numFmtId="3" fontId="31" fillId="2" borderId="0" xfId="2" applyNumberFormat="1" applyFont="1" applyFill="1" applyAlignment="1">
      <alignment horizontal="center" vertical="center"/>
    </xf>
    <xf numFmtId="0" fontId="31" fillId="0" borderId="0" xfId="0" applyFont="1" applyAlignment="1">
      <alignment horizontal="center" vertical="center"/>
    </xf>
    <xf numFmtId="3" fontId="15" fillId="0" borderId="0" xfId="2" applyNumberFormat="1" applyFont="1" applyAlignment="1">
      <alignment horizontal="center" vertical="center"/>
    </xf>
    <xf numFmtId="164" fontId="15" fillId="11" borderId="1" xfId="2" applyNumberFormat="1" applyFont="1" applyFill="1" applyBorder="1" applyAlignment="1">
      <alignment horizontal="center" vertical="center" wrapText="1"/>
    </xf>
    <xf numFmtId="0" fontId="5" fillId="0" borderId="1" xfId="11" applyFont="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48" fillId="0" borderId="1" xfId="11" applyFont="1" applyBorder="1" applyAlignment="1">
      <alignment horizontal="center" vertical="center" wrapText="1"/>
    </xf>
    <xf numFmtId="3" fontId="5" fillId="0" borderId="1" xfId="11" applyNumberFormat="1" applyFont="1" applyBorder="1" applyAlignment="1">
      <alignment horizontal="center" vertical="center" wrapText="1"/>
    </xf>
    <xf numFmtId="0" fontId="5" fillId="0" borderId="1" xfId="0" applyFont="1" applyBorder="1" applyAlignment="1">
      <alignment horizontal="center" vertical="center" wrapText="1"/>
    </xf>
    <xf numFmtId="0" fontId="2" fillId="0" borderId="0" xfId="0" applyFont="1" applyAlignment="1">
      <alignment vertical="center" wrapText="1"/>
    </xf>
    <xf numFmtId="3" fontId="2" fillId="0" borderId="1" xfId="0" applyNumberFormat="1" applyFont="1" applyBorder="1" applyAlignment="1">
      <alignment horizontal="right" vertical="center" wrapText="1"/>
    </xf>
    <xf numFmtId="0" fontId="2" fillId="0" borderId="1" xfId="0" applyFont="1" applyBorder="1" applyAlignment="1">
      <alignment horizontal="right" vertical="center" wrapText="1"/>
    </xf>
    <xf numFmtId="0" fontId="2" fillId="0" borderId="1" xfId="0" applyFont="1" applyBorder="1" applyAlignment="1">
      <alignment vertical="center" wrapText="1"/>
    </xf>
    <xf numFmtId="3" fontId="1" fillId="0" borderId="1" xfId="0" applyNumberFormat="1" applyFont="1" applyBorder="1" applyAlignment="1">
      <alignment vertical="center" wrapText="1"/>
    </xf>
    <xf numFmtId="3" fontId="18" fillId="0" borderId="1" xfId="0" applyNumberFormat="1" applyFont="1" applyBorder="1" applyAlignment="1">
      <alignment horizontal="right" vertical="center" wrapText="1"/>
    </xf>
    <xf numFmtId="0" fontId="15" fillId="0" borderId="1" xfId="0" applyFont="1" applyBorder="1" applyAlignment="1">
      <alignment horizontal="center" vertical="center" wrapText="1"/>
    </xf>
    <xf numFmtId="164" fontId="25" fillId="0" borderId="4" xfId="2" applyNumberFormat="1" applyFont="1" applyBorder="1" applyAlignment="1">
      <alignment horizontal="center" vertical="center"/>
    </xf>
    <xf numFmtId="0" fontId="45" fillId="0" borderId="1" xfId="0" applyFont="1" applyBorder="1" applyAlignment="1">
      <alignment vertical="center"/>
    </xf>
    <xf numFmtId="0" fontId="25" fillId="0" borderId="1" xfId="0" applyFont="1" applyBorder="1" applyAlignment="1">
      <alignment vertical="top"/>
    </xf>
    <xf numFmtId="3" fontId="5" fillId="0" borderId="1" xfId="0" applyNumberFormat="1" applyFont="1" applyBorder="1" applyAlignment="1">
      <alignment horizontal="right" vertical="center" wrapText="1"/>
    </xf>
    <xf numFmtId="164" fontId="5" fillId="0" borderId="0" xfId="0" applyNumberFormat="1" applyFont="1" applyAlignment="1">
      <alignment horizontal="center" vertical="center"/>
    </xf>
    <xf numFmtId="0" fontId="20" fillId="7" borderId="9" xfId="0" applyFont="1" applyFill="1" applyBorder="1" applyAlignment="1">
      <alignment horizontal="center" vertical="top" wrapText="1"/>
    </xf>
    <xf numFmtId="0" fontId="20" fillId="7" borderId="11" xfId="0" applyFont="1" applyFill="1" applyBorder="1" applyAlignment="1">
      <alignment horizontal="center" vertical="top" wrapText="1"/>
    </xf>
    <xf numFmtId="0" fontId="20" fillId="7" borderId="10" xfId="0" applyFont="1" applyFill="1" applyBorder="1" applyAlignment="1">
      <alignment horizontal="center" vertical="top" wrapText="1"/>
    </xf>
    <xf numFmtId="0" fontId="20" fillId="6" borderId="4" xfId="0" applyFont="1" applyFill="1" applyBorder="1" applyAlignment="1">
      <alignment horizontal="center" vertical="top" wrapText="1"/>
    </xf>
    <xf numFmtId="0" fontId="20" fillId="6" borderId="5" xfId="0" applyFont="1" applyFill="1" applyBorder="1" applyAlignment="1">
      <alignment horizontal="center" vertical="top" wrapText="1"/>
    </xf>
    <xf numFmtId="0" fontId="20" fillId="6" borderId="6" xfId="0" applyFont="1" applyFill="1" applyBorder="1" applyAlignment="1">
      <alignment horizontal="center" vertical="top" wrapText="1"/>
    </xf>
    <xf numFmtId="0" fontId="15" fillId="2" borderId="4"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30" fillId="0" borderId="0" xfId="0" applyFont="1" applyAlignment="1">
      <alignment horizontal="left" vertical="center"/>
    </xf>
    <xf numFmtId="0" fontId="32" fillId="0" borderId="0" xfId="0" applyFont="1" applyAlignment="1">
      <alignment vertical="center"/>
    </xf>
    <xf numFmtId="0" fontId="31" fillId="0" borderId="0" xfId="0" applyFont="1" applyAlignment="1">
      <alignment vertical="center"/>
    </xf>
    <xf numFmtId="0" fontId="15" fillId="11" borderId="1" xfId="0" applyFont="1" applyFill="1" applyBorder="1" applyAlignment="1">
      <alignment horizontal="center" vertical="center" wrapText="1"/>
    </xf>
    <xf numFmtId="0" fontId="31" fillId="0" borderId="0" xfId="0" applyFont="1" applyAlignment="1">
      <alignment horizontal="left" vertical="center"/>
    </xf>
    <xf numFmtId="3" fontId="15" fillId="0" borderId="2" xfId="2" applyNumberFormat="1" applyFont="1" applyBorder="1" applyAlignment="1">
      <alignment horizontal="center" vertical="center" wrapText="1"/>
    </xf>
    <xf numFmtId="3" fontId="15" fillId="0" borderId="3" xfId="2" applyNumberFormat="1"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11" borderId="7" xfId="0" applyFont="1" applyFill="1" applyBorder="1" applyAlignment="1">
      <alignment horizontal="center" vertical="center" wrapText="1"/>
    </xf>
    <xf numFmtId="0" fontId="15" fillId="11" borderId="8" xfId="0" applyFont="1" applyFill="1" applyBorder="1" applyAlignment="1">
      <alignment horizontal="center" vertical="center" wrapText="1"/>
    </xf>
    <xf numFmtId="0" fontId="15" fillId="11" borderId="9" xfId="0" applyFont="1" applyFill="1" applyBorder="1" applyAlignment="1">
      <alignment horizontal="center" vertical="center" wrapText="1"/>
    </xf>
    <xf numFmtId="0" fontId="15" fillId="11" borderId="10" xfId="0" applyFont="1" applyFill="1" applyBorder="1" applyAlignment="1">
      <alignment horizontal="center" vertical="center" wrapText="1"/>
    </xf>
    <xf numFmtId="3" fontId="18" fillId="0" borderId="1" xfId="0" applyNumberFormat="1" applyFont="1" applyBorder="1" applyAlignment="1">
      <alignment horizontal="right" vertical="center" wrapText="1"/>
    </xf>
    <xf numFmtId="0" fontId="18" fillId="0" borderId="1" xfId="0" applyFont="1" applyBorder="1" applyAlignment="1">
      <alignment horizontal="right" vertical="center" wrapText="1"/>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11" borderId="7" xfId="0" applyFont="1" applyFill="1" applyBorder="1" applyAlignment="1">
      <alignment horizontal="left" vertical="center" wrapText="1"/>
    </xf>
    <xf numFmtId="0" fontId="15" fillId="11" borderId="8" xfId="0" applyFont="1" applyFill="1" applyBorder="1" applyAlignment="1">
      <alignment horizontal="left" vertical="center" wrapText="1"/>
    </xf>
    <xf numFmtId="0" fontId="17" fillId="11" borderId="2" xfId="0" applyFont="1" applyFill="1" applyBorder="1" applyAlignment="1">
      <alignment horizontal="center" vertical="center" wrapText="1"/>
    </xf>
    <xf numFmtId="0" fontId="17" fillId="11" borderId="3" xfId="0" applyFont="1" applyFill="1" applyBorder="1" applyAlignment="1">
      <alignment horizontal="center" vertical="center" wrapText="1"/>
    </xf>
    <xf numFmtId="0" fontId="15" fillId="11" borderId="2" xfId="0" applyFont="1" applyFill="1" applyBorder="1" applyAlignment="1">
      <alignment horizontal="left" vertical="center" wrapText="1"/>
    </xf>
    <xf numFmtId="0" fontId="15" fillId="11" borderId="3" xfId="0" applyFont="1" applyFill="1" applyBorder="1" applyAlignment="1">
      <alignment horizontal="left" vertical="center" wrapText="1"/>
    </xf>
    <xf numFmtId="0" fontId="15" fillId="11" borderId="2" xfId="0" applyFont="1" applyFill="1" applyBorder="1" applyAlignment="1">
      <alignment horizontal="center" vertical="center" wrapText="1"/>
    </xf>
    <xf numFmtId="0" fontId="15" fillId="11" borderId="3" xfId="0" applyFont="1" applyFill="1" applyBorder="1" applyAlignment="1">
      <alignment horizontal="center" vertical="center" wrapText="1"/>
    </xf>
    <xf numFmtId="3" fontId="15" fillId="11" borderId="2" xfId="0" applyNumberFormat="1" applyFont="1" applyFill="1" applyBorder="1" applyAlignment="1">
      <alignment horizontal="right" vertical="center"/>
    </xf>
    <xf numFmtId="3" fontId="15" fillId="11" borderId="3" xfId="0" applyNumberFormat="1" applyFont="1" applyFill="1" applyBorder="1" applyAlignment="1">
      <alignment horizontal="right" vertical="center"/>
    </xf>
    <xf numFmtId="0" fontId="19" fillId="11" borderId="2" xfId="0" applyFont="1" applyFill="1" applyBorder="1" applyAlignment="1">
      <alignment horizontal="left" vertical="center" wrapText="1"/>
    </xf>
    <xf numFmtId="0" fontId="19" fillId="11" borderId="3" xfId="0" applyFont="1" applyFill="1" applyBorder="1" applyAlignment="1">
      <alignment horizontal="left" vertical="center" wrapText="1"/>
    </xf>
    <xf numFmtId="0" fontId="19" fillId="11" borderId="2" xfId="0" applyFont="1" applyFill="1" applyBorder="1" applyAlignment="1">
      <alignment horizontal="center" vertical="center" wrapText="1"/>
    </xf>
    <xf numFmtId="0" fontId="19" fillId="11" borderId="3" xfId="0" applyFont="1" applyFill="1" applyBorder="1" applyAlignment="1">
      <alignment horizontal="center" vertical="center" wrapText="1"/>
    </xf>
    <xf numFmtId="3" fontId="18" fillId="0" borderId="2" xfId="0" applyNumberFormat="1" applyFont="1" applyBorder="1" applyAlignment="1">
      <alignment horizontal="center" vertical="center" wrapText="1"/>
    </xf>
    <xf numFmtId="3" fontId="18" fillId="0" borderId="3" xfId="0" applyNumberFormat="1" applyFont="1" applyBorder="1" applyAlignment="1">
      <alignment horizontal="center" vertical="center" wrapText="1"/>
    </xf>
    <xf numFmtId="0" fontId="20" fillId="13" borderId="4" xfId="0" applyFont="1" applyFill="1" applyBorder="1" applyAlignment="1">
      <alignment horizontal="center" vertical="top" wrapText="1"/>
    </xf>
    <xf numFmtId="0" fontId="20" fillId="13" borderId="5" xfId="0" applyFont="1" applyFill="1" applyBorder="1" applyAlignment="1">
      <alignment horizontal="center" vertical="top" wrapText="1"/>
    </xf>
    <xf numFmtId="0" fontId="20" fillId="13" borderId="6" xfId="0" applyFont="1" applyFill="1" applyBorder="1" applyAlignment="1">
      <alignment horizontal="center" vertical="top" wrapText="1"/>
    </xf>
    <xf numFmtId="0" fontId="15" fillId="11" borderId="4" xfId="0" applyFont="1" applyFill="1" applyBorder="1" applyAlignment="1">
      <alignment horizontal="left" vertical="center" wrapText="1"/>
    </xf>
    <xf numFmtId="0" fontId="15" fillId="11" borderId="6" xfId="0" applyFont="1" applyFill="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3" fontId="15" fillId="0" borderId="2" xfId="0" applyNumberFormat="1" applyFont="1" applyBorder="1" applyAlignment="1">
      <alignment horizontal="center" vertical="center" wrapText="1"/>
    </xf>
    <xf numFmtId="3" fontId="15" fillId="0" borderId="3" xfId="0" applyNumberFormat="1" applyFont="1" applyBorder="1" applyAlignment="1">
      <alignment horizontal="center" vertical="center" wrapText="1"/>
    </xf>
    <xf numFmtId="0" fontId="21" fillId="0" borderId="1" xfId="0" applyFont="1" applyBorder="1" applyAlignment="1">
      <alignment horizontal="center" vertical="center"/>
    </xf>
    <xf numFmtId="0" fontId="12" fillId="13" borderId="4" xfId="0" applyFont="1" applyFill="1" applyBorder="1" applyAlignment="1">
      <alignment horizontal="center" vertical="center" wrapText="1"/>
    </xf>
    <xf numFmtId="0" fontId="12" fillId="13" borderId="5"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7" fillId="5" borderId="4"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20" fillId="6" borderId="1" xfId="0" applyFont="1" applyFill="1" applyBorder="1" applyAlignment="1">
      <alignment horizontal="center" vertical="top" wrapText="1"/>
    </xf>
    <xf numFmtId="0" fontId="20" fillId="7" borderId="4" xfId="0" applyFont="1" applyFill="1" applyBorder="1" applyAlignment="1">
      <alignment horizontal="center" vertical="top" wrapText="1"/>
    </xf>
    <xf numFmtId="0" fontId="20" fillId="7" borderId="5" xfId="0" applyFont="1" applyFill="1" applyBorder="1" applyAlignment="1">
      <alignment horizontal="center" vertical="top" wrapText="1"/>
    </xf>
    <xf numFmtId="0" fontId="20" fillId="7" borderId="6" xfId="0" applyFont="1" applyFill="1" applyBorder="1" applyAlignment="1">
      <alignment horizontal="center" vertical="top" wrapText="1"/>
    </xf>
    <xf numFmtId="0" fontId="20" fillId="14" borderId="4" xfId="0" applyFont="1" applyFill="1" applyBorder="1" applyAlignment="1">
      <alignment horizontal="center" vertical="top" wrapText="1"/>
    </xf>
    <xf numFmtId="0" fontId="20" fillId="14" borderId="5" xfId="0" applyFont="1" applyFill="1" applyBorder="1" applyAlignment="1">
      <alignment horizontal="center" vertical="top" wrapText="1"/>
    </xf>
    <xf numFmtId="0" fontId="20" fillId="14" borderId="6" xfId="0" applyFont="1" applyFill="1" applyBorder="1" applyAlignment="1">
      <alignment horizontal="center" vertical="top" wrapText="1"/>
    </xf>
    <xf numFmtId="0" fontId="12" fillId="7" borderId="4"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20" fillId="6" borderId="4" xfId="7" applyFont="1" applyFill="1" applyBorder="1" applyAlignment="1">
      <alignment horizontal="center" vertical="top" wrapText="1"/>
    </xf>
    <xf numFmtId="0" fontId="20" fillId="6" borderId="5" xfId="7" applyFont="1" applyFill="1" applyBorder="1" applyAlignment="1">
      <alignment horizontal="center" vertical="top" wrapText="1"/>
    </xf>
    <xf numFmtId="0" fontId="20" fillId="6" borderId="6" xfId="7" applyFont="1" applyFill="1" applyBorder="1" applyAlignment="1">
      <alignment horizontal="center" vertical="top" wrapText="1"/>
    </xf>
    <xf numFmtId="1" fontId="20" fillId="13" borderId="4" xfId="0" applyNumberFormat="1" applyFont="1" applyFill="1" applyBorder="1" applyAlignment="1">
      <alignment horizontal="center" vertical="top" wrapText="1"/>
    </xf>
    <xf numFmtId="1" fontId="20" fillId="13" borderId="5" xfId="0" applyNumberFormat="1" applyFont="1" applyFill="1" applyBorder="1" applyAlignment="1">
      <alignment horizontal="center" vertical="top" wrapText="1"/>
    </xf>
    <xf numFmtId="1" fontId="20" fillId="13" borderId="6" xfId="0" applyNumberFormat="1" applyFont="1" applyFill="1" applyBorder="1" applyAlignment="1">
      <alignment horizontal="center" vertical="top" wrapText="1"/>
    </xf>
    <xf numFmtId="0" fontId="14" fillId="6"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0" borderId="0" xfId="0" applyFont="1" applyAlignment="1">
      <alignment horizontal="center" vertical="center"/>
    </xf>
    <xf numFmtId="0" fontId="25" fillId="0" borderId="11" xfId="0" applyFont="1" applyBorder="1" applyAlignment="1">
      <alignment horizontal="center" vertical="center" wrapText="1"/>
    </xf>
    <xf numFmtId="0" fontId="14" fillId="5" borderId="7" xfId="0" applyFont="1" applyFill="1" applyBorder="1" applyAlignment="1">
      <alignment horizontal="center" vertical="top" wrapText="1"/>
    </xf>
    <xf numFmtId="0" fontId="14" fillId="5" borderId="8" xfId="0" applyFont="1" applyFill="1" applyBorder="1" applyAlignment="1">
      <alignment horizontal="center" vertical="top" wrapText="1"/>
    </xf>
    <xf numFmtId="0" fontId="46" fillId="6" borderId="1" xfId="0" applyFont="1" applyFill="1" applyBorder="1" applyAlignment="1">
      <alignment horizontal="center" vertical="center" wrapText="1"/>
    </xf>
    <xf numFmtId="0" fontId="14" fillId="15" borderId="4" xfId="0" applyFont="1" applyFill="1" applyBorder="1" applyAlignment="1">
      <alignment horizontal="center" vertical="center" wrapText="1"/>
    </xf>
    <xf numFmtId="0" fontId="14" fillId="15" borderId="5" xfId="0" applyFont="1" applyFill="1" applyBorder="1" applyAlignment="1">
      <alignment horizontal="center" vertical="center" wrapText="1"/>
    </xf>
    <xf numFmtId="0" fontId="14" fillId="15" borderId="6"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7" fillId="0" borderId="0" xfId="0" applyFont="1" applyAlignment="1">
      <alignment horizontal="center" vertical="center"/>
    </xf>
    <xf numFmtId="0" fontId="5" fillId="0" borderId="11" xfId="0" applyFont="1" applyBorder="1" applyAlignment="1">
      <alignment horizontal="center" vertical="center" wrapText="1"/>
    </xf>
    <xf numFmtId="0" fontId="8" fillId="5"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3" fillId="0" borderId="0" xfId="0" applyFont="1" applyAlignment="1">
      <alignment horizontal="left" vertical="center"/>
    </xf>
    <xf numFmtId="0" fontId="5" fillId="0" borderId="1" xfId="0" applyFont="1" applyBorder="1" applyAlignment="1">
      <alignment horizontal="center" vertical="center" wrapText="1"/>
    </xf>
    <xf numFmtId="0" fontId="12" fillId="8" borderId="1"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0" xfId="0" applyFont="1" applyAlignment="1">
      <alignment horizontal="center" vertical="center" wrapText="1"/>
    </xf>
    <xf numFmtId="0" fontId="8" fillId="5" borderId="4"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8" borderId="4" xfId="11" applyFont="1" applyFill="1" applyBorder="1" applyAlignment="1">
      <alignment horizontal="center" vertical="center" wrapText="1"/>
    </xf>
    <xf numFmtId="0" fontId="6" fillId="8" borderId="5" xfId="11" applyFont="1" applyFill="1" applyBorder="1" applyAlignment="1">
      <alignment horizontal="center" vertical="center" wrapText="1"/>
    </xf>
    <xf numFmtId="0" fontId="6" fillId="8" borderId="6" xfId="11"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16" borderId="1" xfId="0" applyFont="1" applyFill="1" applyBorder="1" applyAlignment="1">
      <alignment horizontal="center" vertical="center" wrapText="1"/>
    </xf>
    <xf numFmtId="0" fontId="6" fillId="16" borderId="4" xfId="0" applyFont="1" applyFill="1" applyBorder="1" applyAlignment="1">
      <alignment horizontal="center" vertical="center" wrapText="1"/>
    </xf>
    <xf numFmtId="0" fontId="6" fillId="16" borderId="5" xfId="0" applyFont="1" applyFill="1" applyBorder="1" applyAlignment="1">
      <alignment horizontal="center" vertical="center" wrapText="1"/>
    </xf>
    <xf numFmtId="0" fontId="6" fillId="16" borderId="6" xfId="0" applyFont="1" applyFill="1" applyBorder="1" applyAlignment="1">
      <alignment horizontal="center" vertical="center" wrapText="1"/>
    </xf>
    <xf numFmtId="0" fontId="5" fillId="16" borderId="4" xfId="0" applyFont="1" applyFill="1" applyBorder="1" applyAlignment="1">
      <alignment horizontal="center" vertical="center" wrapText="1"/>
    </xf>
    <xf numFmtId="0" fontId="5" fillId="16" borderId="5" xfId="0" applyFont="1" applyFill="1" applyBorder="1" applyAlignment="1">
      <alignment horizontal="center" vertical="center" wrapText="1"/>
    </xf>
    <xf numFmtId="0" fontId="5" fillId="16" borderId="6"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5" xfId="0" applyFont="1" applyFill="1" applyBorder="1" applyAlignment="1">
      <alignment horizontal="center" vertical="center" wrapText="1"/>
    </xf>
    <xf numFmtId="0" fontId="2" fillId="16" borderId="6" xfId="0" applyFont="1" applyFill="1" applyBorder="1" applyAlignment="1">
      <alignment horizontal="center" vertical="center" wrapText="1"/>
    </xf>
    <xf numFmtId="0" fontId="4" fillId="0" borderId="0" xfId="0" applyFont="1" applyAlignment="1">
      <alignment horizontal="left" vertical="center"/>
    </xf>
    <xf numFmtId="0" fontId="6" fillId="5" borderId="1"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12" fillId="10" borderId="4" xfId="0" applyFont="1" applyFill="1" applyBorder="1" applyAlignment="1">
      <alignment horizontal="center" vertical="center"/>
    </xf>
    <xf numFmtId="0" fontId="12" fillId="10" borderId="5" xfId="0" applyFont="1" applyFill="1" applyBorder="1" applyAlignment="1">
      <alignment horizontal="center" vertical="center"/>
    </xf>
    <xf numFmtId="0" fontId="12" fillId="10" borderId="6" xfId="0" applyFont="1" applyFill="1" applyBorder="1" applyAlignment="1">
      <alignment horizontal="center" vertical="center"/>
    </xf>
    <xf numFmtId="164" fontId="47" fillId="17" borderId="1" xfId="5" applyNumberFormat="1" applyFont="1" applyFill="1" applyBorder="1" applyAlignment="1">
      <alignment horizontal="center" vertical="center" wrapText="1"/>
    </xf>
    <xf numFmtId="0" fontId="35" fillId="17" borderId="4" xfId="9" applyFont="1" applyFill="1" applyBorder="1" applyAlignment="1">
      <alignment horizontal="center" vertical="center"/>
    </xf>
    <xf numFmtId="0" fontId="35" fillId="17" borderId="5" xfId="9" applyFont="1" applyFill="1" applyBorder="1" applyAlignment="1">
      <alignment horizontal="center" vertical="center"/>
    </xf>
    <xf numFmtId="164" fontId="47" fillId="17" borderId="1" xfId="5" applyNumberFormat="1" applyFont="1" applyFill="1" applyBorder="1" applyAlignment="1">
      <alignment horizontal="center" vertical="center"/>
    </xf>
    <xf numFmtId="0" fontId="34" fillId="0" borderId="0" xfId="0" applyFont="1" applyAlignment="1">
      <alignment horizontal="center" vertical="center"/>
    </xf>
    <xf numFmtId="0" fontId="18" fillId="0" borderId="11" xfId="0" applyFont="1" applyBorder="1" applyAlignment="1">
      <alignment horizontal="center" vertical="center" wrapText="1"/>
    </xf>
    <xf numFmtId="0" fontId="29" fillId="5" borderId="1" xfId="0" applyFont="1" applyFill="1" applyBorder="1" applyAlignment="1">
      <alignment horizontal="center" vertical="center" wrapText="1"/>
    </xf>
    <xf numFmtId="0" fontId="35" fillId="17" borderId="1" xfId="0" applyFont="1" applyFill="1" applyBorder="1" applyAlignment="1">
      <alignment horizontal="center" vertical="center" wrapText="1"/>
    </xf>
  </cellXfs>
  <cellStyles count="12">
    <cellStyle name="Comma" xfId="1" builtinId="3"/>
    <cellStyle name="Comma 2" xfId="2" xr:uid="{00000000-0005-0000-0000-000001000000}"/>
    <cellStyle name="Comma 2 2" xfId="3" xr:uid="{00000000-0005-0000-0000-000002000000}"/>
    <cellStyle name="Comma 3" xfId="4" xr:uid="{00000000-0005-0000-0000-000003000000}"/>
    <cellStyle name="Comma 4" xfId="5" xr:uid="{00000000-0005-0000-0000-000004000000}"/>
    <cellStyle name="Normal" xfId="0" builtinId="0"/>
    <cellStyle name="Normal 2" xfId="6" xr:uid="{00000000-0005-0000-0000-000006000000}"/>
    <cellStyle name="Normal 2 2" xfId="7" xr:uid="{00000000-0005-0000-0000-000007000000}"/>
    <cellStyle name="Normal 2 3" xfId="8" xr:uid="{00000000-0005-0000-0000-000008000000}"/>
    <cellStyle name="Normal 3" xfId="9" xr:uid="{00000000-0005-0000-0000-000009000000}"/>
    <cellStyle name="Normal 4" xfId="11" xr:uid="{00000000-0005-0000-0000-00000A000000}"/>
    <cellStyle name="Normal_phan tich gia va chinh sach ban hang dieu hoa-reality-03102008" xfId="10"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8</xdr:col>
      <xdr:colOff>1</xdr:colOff>
      <xdr:row>19</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6901962" cy="292344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8</xdr:col>
      <xdr:colOff>9525</xdr:colOff>
      <xdr:row>18</xdr:row>
      <xdr:rowOff>0</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0"/>
          <a:ext cx="6257925" cy="3257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0</xdr:colOff>
      <xdr:row>20</xdr:row>
      <xdr:rowOff>123824</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143625" cy="317182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28575</xdr:colOff>
      <xdr:row>22</xdr:row>
      <xdr:rowOff>38100</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200775" cy="31813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9525</xdr:colOff>
      <xdr:row>23</xdr:row>
      <xdr:rowOff>19049</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667500" cy="330517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895350</xdr:colOff>
      <xdr:row>23</xdr:row>
      <xdr:rowOff>9525</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115050" cy="3733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0</xdr:colOff>
      <xdr:row>20</xdr:row>
      <xdr:rowOff>161924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324600" cy="34004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25</xdr:row>
      <xdr:rowOff>0</xdr:rowOff>
    </xdr:from>
    <xdr:to>
      <xdr:col>9</xdr:col>
      <xdr:colOff>0</xdr:colOff>
      <xdr:row>25</xdr:row>
      <xdr:rowOff>0</xdr:rowOff>
    </xdr:to>
    <xdr:sp macro="" textlink="">
      <xdr:nvSpPr>
        <xdr:cNvPr id="31746" name="Text Box 2">
          <a:extLst>
            <a:ext uri="{FF2B5EF4-FFF2-40B4-BE49-F238E27FC236}">
              <a16:creationId xmlns:a16="http://schemas.microsoft.com/office/drawing/2014/main" id="{00000000-0008-0000-0200-0000027C0000}"/>
            </a:ext>
          </a:extLst>
        </xdr:cNvPr>
        <xdr:cNvSpPr txBox="1">
          <a:spLocks noChangeArrowheads="1"/>
        </xdr:cNvSpPr>
      </xdr:nvSpPr>
      <xdr:spPr bwMode="auto">
        <a:xfrm>
          <a:off x="0" y="3505200"/>
          <a:ext cx="7025640" cy="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vi-VN" sz="1400" b="1" i="0" strike="noStrike">
              <a:solidFill>
                <a:srgbClr val="000000"/>
              </a:solidFill>
              <a:latin typeface="Times New Roman"/>
              <a:cs typeface="Times New Roman"/>
            </a:rPr>
            <a:t>CAM KẾT VỚI KHÁCH HÀNG</a:t>
          </a:r>
          <a:endParaRPr lang="vi-VN" sz="1400" b="0" i="0" strike="noStrike">
            <a:solidFill>
              <a:srgbClr val="000000"/>
            </a:solidFill>
            <a:latin typeface="Times New Roman"/>
            <a:cs typeface="Times New Roman"/>
          </a:endParaRP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CE"/>
            </a:rPr>
            <a:t>Bán đúng giá cả :</a:t>
          </a:r>
          <a:r>
            <a:rPr lang="vi-VN" sz="1200" b="0" i="0" strike="noStrike">
              <a:solidFill>
                <a:srgbClr val="000000"/>
              </a:solidFill>
              <a:latin typeface="Times New Roman CE"/>
            </a:rPr>
            <a:t> bạn sẽ được mua số lượng Đơn Lẻ theo </a:t>
          </a:r>
        </a:p>
        <a:p>
          <a:pPr algn="l" rtl="0">
            <a:defRPr sz="1000"/>
          </a:pPr>
          <a:r>
            <a:rPr lang="vi-VN" sz="1200" b="0" i="0" strike="noStrike">
              <a:solidFill>
                <a:srgbClr val="000000"/>
              </a:solidFill>
              <a:latin typeface="Times New Roman CE"/>
            </a:rPr>
            <a:t>       giá Bán Buôn v</a:t>
          </a:r>
          <a:r>
            <a:rPr lang="vi-VN" sz="1200" b="0" i="0" strike="noStrike">
              <a:solidFill>
                <a:srgbClr val="000000"/>
              </a:solidFill>
              <a:latin typeface="Times New Roman"/>
              <a:cs typeface="Times New Roman"/>
            </a:rPr>
            <a:t>à sẽ </a:t>
          </a:r>
          <a:r>
            <a:rPr lang="vi-VN" sz="1200" b="0" i="0" strike="noStrike">
              <a:solidFill>
                <a:srgbClr val="000000"/>
              </a:solidFill>
              <a:latin typeface="Times New Roman CE"/>
            </a:rPr>
            <a:t>được bảo đảm về giá v</a:t>
          </a:r>
          <a:r>
            <a:rPr lang="vi-VN" sz="1200" b="0" i="0" strike="noStrike">
              <a:solidFill>
                <a:srgbClr val="000000"/>
              </a:solidFill>
              <a:latin typeface="Times New Roman"/>
              <a:cs typeface="Times New Roman"/>
            </a:rPr>
            <a:t>à Tuyệt </a:t>
          </a:r>
          <a:r>
            <a:rPr lang="vi-VN" sz="1200" b="0" i="0" strike="noStrike">
              <a:solidFill>
                <a:srgbClr val="000000"/>
              </a:solidFill>
              <a:latin typeface="Times New Roman CE"/>
            </a:rPr>
            <a:t>đối không sợ bị hớ.</a:t>
          </a: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CE"/>
            </a:rPr>
            <a:t>Đúng chất lượng : </a:t>
          </a:r>
          <a:r>
            <a:rPr lang="vi-VN" sz="1200" b="0" i="0" strike="noStrike">
              <a:solidFill>
                <a:srgbClr val="000000"/>
              </a:solidFill>
              <a:latin typeface="Times New Roman CE"/>
            </a:rPr>
            <a:t>bạn sẽ được đảm bảo về chất lượng h</a:t>
          </a:r>
          <a:r>
            <a:rPr lang="vi-VN" sz="1200" b="0" i="0" strike="noStrike">
              <a:solidFill>
                <a:srgbClr val="000000"/>
              </a:solidFill>
              <a:latin typeface="Times New Roman"/>
              <a:cs typeface="Times New Roman"/>
            </a:rPr>
            <a:t>àng hoá</a:t>
          </a:r>
        </a:p>
        <a:p>
          <a:pPr algn="l" rtl="0">
            <a:defRPr sz="1000"/>
          </a:pPr>
          <a:r>
            <a:rPr lang="vi-VN" sz="1200" b="0" i="0" strike="noStrike">
              <a:solidFill>
                <a:srgbClr val="000000"/>
              </a:solidFill>
              <a:latin typeface="Times New Roman"/>
              <a:cs typeface="Times New Roman"/>
            </a:rPr>
            <a:t>       bằng Hợp </a:t>
          </a:r>
          <a:r>
            <a:rPr lang="vi-VN" sz="1200" b="0" i="0" strike="noStrike">
              <a:solidFill>
                <a:srgbClr val="000000"/>
              </a:solidFill>
              <a:latin typeface="Times New Roman CE"/>
            </a:rPr>
            <a:t>đồng có ghi r</a:t>
          </a:r>
          <a:r>
            <a:rPr lang="vi-VN" sz="1200" b="0" i="0" strike="noStrike">
              <a:solidFill>
                <a:srgbClr val="000000"/>
              </a:solidFill>
              <a:latin typeface="Times New Roman"/>
              <a:cs typeface="Times New Roman"/>
            </a:rPr>
            <a:t>õ nguồn gốc xuất xứ sản phẩm và </a:t>
          </a:r>
        </a:p>
        <a:p>
          <a:pPr algn="l" rtl="0">
            <a:defRPr sz="1000"/>
          </a:pPr>
          <a:r>
            <a:rPr lang="vi-VN" sz="1200" b="0" i="0" strike="noStrike">
              <a:solidFill>
                <a:srgbClr val="000000"/>
              </a:solidFill>
              <a:latin typeface="Times New Roman"/>
              <a:cs typeface="Times New Roman"/>
            </a:rPr>
            <a:t>       </a:t>
          </a:r>
          <a:r>
            <a:rPr lang="vi-VN" sz="1200" b="0" i="0" strike="noStrike">
              <a:solidFill>
                <a:srgbClr val="000000"/>
              </a:solidFill>
              <a:latin typeface="Times New Roman CE"/>
            </a:rPr>
            <a:t>Đúng tính năng kỹ thuật như đ</a:t>
          </a:r>
          <a:r>
            <a:rPr lang="vi-VN" sz="1200" b="0" i="0" strike="noStrike">
              <a:solidFill>
                <a:srgbClr val="000000"/>
              </a:solidFill>
              <a:latin typeface="Times New Roman"/>
              <a:cs typeface="Times New Roman"/>
            </a:rPr>
            <a:t>ã chào hàng.</a:t>
          </a: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a:cs typeface="Times New Roman"/>
            </a:rPr>
            <a:t>Không bán hàng kém chất lượng</a:t>
          </a:r>
          <a:r>
            <a:rPr lang="vi-VN" sz="1200" b="0" i="0" strike="noStrike">
              <a:solidFill>
                <a:srgbClr val="000000"/>
              </a:solidFill>
              <a:latin typeface="Times New Roman"/>
              <a:cs typeface="Times New Roman"/>
            </a:rPr>
            <a:t>, hàng giả, hàng nhái, </a:t>
          </a:r>
        </a:p>
        <a:p>
          <a:pPr algn="l" rtl="0">
            <a:defRPr sz="1000"/>
          </a:pPr>
          <a:r>
            <a:rPr lang="vi-VN" sz="1200" b="0" i="0" strike="noStrike">
              <a:solidFill>
                <a:srgbClr val="000000"/>
              </a:solidFill>
              <a:latin typeface="Times New Roman"/>
              <a:cs typeface="Times New Roman"/>
            </a:rPr>
            <a:t>       hàng không rõ nguồn gốc xuất xứ...</a:t>
          </a: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a:cs typeface="Times New Roman"/>
            </a:rPr>
            <a:t>Luôn cung cấp cho các khách hàng </a:t>
          </a:r>
          <a:r>
            <a:rPr lang="vi-VN" sz="1200" b="0" i="0" strike="noStrike">
              <a:solidFill>
                <a:srgbClr val="000000"/>
              </a:solidFill>
              <a:latin typeface="Times New Roman"/>
              <a:cs typeface="Times New Roman"/>
            </a:rPr>
            <a:t>những sản phẩm tốt </a:t>
          </a:r>
          <a:r>
            <a:rPr lang="vi-VN" sz="1200" b="0" i="0" strike="noStrike">
              <a:solidFill>
                <a:srgbClr val="000000"/>
              </a:solidFill>
              <a:latin typeface="Times New Roman CE"/>
            </a:rPr>
            <a:t>với giá cả cạnh tranh nhất </a:t>
          </a:r>
        </a:p>
        <a:p>
          <a:pPr algn="l" rtl="0">
            <a:defRPr sz="1000"/>
          </a:pPr>
          <a:r>
            <a:rPr lang="vi-VN" sz="1200" b="0" i="0" strike="noStrike">
              <a:solidFill>
                <a:srgbClr val="000000"/>
              </a:solidFill>
              <a:latin typeface="Times New Roman CE"/>
            </a:rPr>
            <a:t>      đi k</a:t>
          </a:r>
          <a:r>
            <a:rPr lang="vi-VN" sz="1200" b="0" i="0" strike="noStrike">
              <a:solidFill>
                <a:srgbClr val="000000"/>
              </a:solidFill>
              <a:latin typeface="Times New Roman"/>
              <a:cs typeface="Times New Roman"/>
            </a:rPr>
            <a:t>èm với  những chế </a:t>
          </a:r>
          <a:r>
            <a:rPr lang="vi-VN" sz="1200" b="0" i="0" strike="noStrike">
              <a:solidFill>
                <a:srgbClr val="000000"/>
              </a:solidFill>
              <a:latin typeface="Times New Roman CE"/>
            </a:rPr>
            <a:t>độ dịch vụ ho</a:t>
          </a:r>
          <a:r>
            <a:rPr lang="vi-VN" sz="1200" b="0" i="0" strike="noStrike">
              <a:solidFill>
                <a:srgbClr val="000000"/>
              </a:solidFill>
              <a:latin typeface="Times New Roman"/>
              <a:cs typeface="Times New Roman"/>
            </a:rPr>
            <a:t>àn hảo nhất.</a:t>
          </a: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a:cs typeface="Times New Roman"/>
            </a:rPr>
            <a:t>L</a:t>
          </a:r>
          <a:r>
            <a:rPr lang="vi-VN" sz="1200" b="1" i="0" strike="noStrike">
              <a:solidFill>
                <a:srgbClr val="000000"/>
              </a:solidFill>
              <a:latin typeface="Times New Roman CE"/>
            </a:rPr>
            <a:t>uôn đặt chữ tín l</a:t>
          </a:r>
          <a:r>
            <a:rPr lang="vi-VN" sz="1200" b="1" i="0" strike="noStrike">
              <a:solidFill>
                <a:srgbClr val="000000"/>
              </a:solidFill>
              <a:latin typeface="Times New Roman"/>
              <a:cs typeface="Times New Roman"/>
            </a:rPr>
            <a:t>ên hàng </a:t>
          </a:r>
          <a:r>
            <a:rPr lang="vi-VN" sz="1200" b="1" i="0" strike="noStrike">
              <a:solidFill>
                <a:srgbClr val="000000"/>
              </a:solidFill>
              <a:latin typeface="Times New Roman CE"/>
            </a:rPr>
            <a:t>đầu</a:t>
          </a:r>
          <a:r>
            <a:rPr lang="vi-VN" sz="1200" b="0" i="0" strike="noStrike">
              <a:solidFill>
                <a:srgbClr val="000000"/>
              </a:solidFill>
              <a:latin typeface="Times New Roman"/>
              <a:cs typeface="Times New Roman"/>
            </a:rPr>
            <a:t>, không vì lợi nhuận mà gian dối, lừa bịp khách hàng...</a:t>
          </a:r>
          <a:endParaRPr lang="vi-VN" sz="1200" b="0" i="1" strike="noStrike">
            <a:solidFill>
              <a:srgbClr val="000000"/>
            </a:solidFill>
          </a:endParaRP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CE"/>
            </a:rPr>
            <a:t>Phục vụ từ  8 giờ đến 20 giờ </a:t>
          </a:r>
          <a:r>
            <a:rPr lang="vi-VN" sz="1200" b="0" i="0" strike="noStrike">
              <a:solidFill>
                <a:srgbClr val="000000"/>
              </a:solidFill>
              <a:latin typeface="Times New Roman CE"/>
            </a:rPr>
            <a:t>h</a:t>
          </a:r>
          <a:r>
            <a:rPr lang="vi-VN" sz="1200" b="0" i="0" strike="noStrike">
              <a:solidFill>
                <a:srgbClr val="000000"/>
              </a:solidFill>
              <a:latin typeface="Times New Roman"/>
              <a:cs typeface="Times New Roman"/>
            </a:rPr>
            <a:t>àng ngày kể cả ngày lễ và Chủ nhật</a:t>
          </a:r>
          <a:endParaRPr lang="vi-VN" sz="1200" b="0" i="1" strike="noStrike">
            <a:solidFill>
              <a:srgbClr val="000000"/>
            </a:solidFill>
          </a:endParaRPr>
        </a:p>
        <a:p>
          <a:pPr algn="l" rtl="0">
            <a:defRPr sz="1000"/>
          </a:pPr>
          <a:endParaRPr lang="vi-VN" sz="1200" b="0" i="1" strike="noStrike">
            <a:solidFill>
              <a:srgbClr val="000000"/>
            </a:solidFill>
          </a:endParaRPr>
        </a:p>
      </xdr:txBody>
    </xdr:sp>
    <xdr:clientData/>
  </xdr:twoCellAnchor>
  <xdr:twoCellAnchor editAs="oneCell">
    <xdr:from>
      <xdr:col>0</xdr:col>
      <xdr:colOff>0</xdr:colOff>
      <xdr:row>0</xdr:row>
      <xdr:rowOff>0</xdr:rowOff>
    </xdr:from>
    <xdr:to>
      <xdr:col>9</xdr:col>
      <xdr:colOff>8282</xdr:colOff>
      <xdr:row>22</xdr:row>
      <xdr:rowOff>107674</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841434" cy="32053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25</xdr:row>
      <xdr:rowOff>0</xdr:rowOff>
    </xdr:from>
    <xdr:to>
      <xdr:col>8</xdr:col>
      <xdr:colOff>0</xdr:colOff>
      <xdr:row>25</xdr:row>
      <xdr:rowOff>0</xdr:rowOff>
    </xdr:to>
    <xdr:sp macro="" textlink="">
      <xdr:nvSpPr>
        <xdr:cNvPr id="44034" name="Text Box 2">
          <a:extLst>
            <a:ext uri="{FF2B5EF4-FFF2-40B4-BE49-F238E27FC236}">
              <a16:creationId xmlns:a16="http://schemas.microsoft.com/office/drawing/2014/main" id="{00000000-0008-0000-0300-000002AC0000}"/>
            </a:ext>
          </a:extLst>
        </xdr:cNvPr>
        <xdr:cNvSpPr txBox="1">
          <a:spLocks noChangeArrowheads="1"/>
        </xdr:cNvSpPr>
      </xdr:nvSpPr>
      <xdr:spPr bwMode="auto">
        <a:xfrm>
          <a:off x="0" y="3489960"/>
          <a:ext cx="6309360" cy="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vi-VN" sz="1400" b="1" i="0" strike="noStrike">
              <a:solidFill>
                <a:srgbClr val="000000"/>
              </a:solidFill>
              <a:latin typeface="Times New Roman"/>
              <a:cs typeface="Times New Roman"/>
            </a:rPr>
            <a:t>CAM KẾT VỚI KHÁCH HÀNG</a:t>
          </a:r>
          <a:endParaRPr lang="vi-VN" sz="1400" b="0" i="0" strike="noStrike">
            <a:solidFill>
              <a:srgbClr val="000000"/>
            </a:solidFill>
            <a:latin typeface="Times New Roman"/>
            <a:cs typeface="Times New Roman"/>
          </a:endParaRP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CE"/>
            </a:rPr>
            <a:t>Bán đúng giá cả :</a:t>
          </a:r>
          <a:r>
            <a:rPr lang="vi-VN" sz="1200" b="0" i="0" strike="noStrike">
              <a:solidFill>
                <a:srgbClr val="000000"/>
              </a:solidFill>
              <a:latin typeface="Times New Roman CE"/>
            </a:rPr>
            <a:t> bạn sẽ được mua số lượng Đơn Lẻ theo </a:t>
          </a:r>
        </a:p>
        <a:p>
          <a:pPr algn="l" rtl="0">
            <a:defRPr sz="1000"/>
          </a:pPr>
          <a:r>
            <a:rPr lang="vi-VN" sz="1200" b="0" i="0" strike="noStrike">
              <a:solidFill>
                <a:srgbClr val="000000"/>
              </a:solidFill>
              <a:latin typeface="Times New Roman CE"/>
            </a:rPr>
            <a:t>       giá Bán Buôn v</a:t>
          </a:r>
          <a:r>
            <a:rPr lang="vi-VN" sz="1200" b="0" i="0" strike="noStrike">
              <a:solidFill>
                <a:srgbClr val="000000"/>
              </a:solidFill>
              <a:latin typeface="Times New Roman"/>
              <a:cs typeface="Times New Roman"/>
            </a:rPr>
            <a:t>à sẽ </a:t>
          </a:r>
          <a:r>
            <a:rPr lang="vi-VN" sz="1200" b="0" i="0" strike="noStrike">
              <a:solidFill>
                <a:srgbClr val="000000"/>
              </a:solidFill>
              <a:latin typeface="Times New Roman CE"/>
            </a:rPr>
            <a:t>được bảo đảm về giá v</a:t>
          </a:r>
          <a:r>
            <a:rPr lang="vi-VN" sz="1200" b="0" i="0" strike="noStrike">
              <a:solidFill>
                <a:srgbClr val="000000"/>
              </a:solidFill>
              <a:latin typeface="Times New Roman"/>
              <a:cs typeface="Times New Roman"/>
            </a:rPr>
            <a:t>à Tuyệt </a:t>
          </a:r>
          <a:r>
            <a:rPr lang="vi-VN" sz="1200" b="0" i="0" strike="noStrike">
              <a:solidFill>
                <a:srgbClr val="000000"/>
              </a:solidFill>
              <a:latin typeface="Times New Roman CE"/>
            </a:rPr>
            <a:t>đối không sợ bị hớ.</a:t>
          </a: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CE"/>
            </a:rPr>
            <a:t>Đúng chất lượng : </a:t>
          </a:r>
          <a:r>
            <a:rPr lang="vi-VN" sz="1200" b="0" i="0" strike="noStrike">
              <a:solidFill>
                <a:srgbClr val="000000"/>
              </a:solidFill>
              <a:latin typeface="Times New Roman CE"/>
            </a:rPr>
            <a:t>bạn sẽ được đảm bảo về chất lượng h</a:t>
          </a:r>
          <a:r>
            <a:rPr lang="vi-VN" sz="1200" b="0" i="0" strike="noStrike">
              <a:solidFill>
                <a:srgbClr val="000000"/>
              </a:solidFill>
              <a:latin typeface="Times New Roman"/>
              <a:cs typeface="Times New Roman"/>
            </a:rPr>
            <a:t>àng hoá</a:t>
          </a:r>
        </a:p>
        <a:p>
          <a:pPr algn="l" rtl="0">
            <a:defRPr sz="1000"/>
          </a:pPr>
          <a:r>
            <a:rPr lang="vi-VN" sz="1200" b="0" i="0" strike="noStrike">
              <a:solidFill>
                <a:srgbClr val="000000"/>
              </a:solidFill>
              <a:latin typeface="Times New Roman"/>
              <a:cs typeface="Times New Roman"/>
            </a:rPr>
            <a:t>       bằng Hợp </a:t>
          </a:r>
          <a:r>
            <a:rPr lang="vi-VN" sz="1200" b="0" i="0" strike="noStrike">
              <a:solidFill>
                <a:srgbClr val="000000"/>
              </a:solidFill>
              <a:latin typeface="Times New Roman CE"/>
            </a:rPr>
            <a:t>đồng có ghi r</a:t>
          </a:r>
          <a:r>
            <a:rPr lang="vi-VN" sz="1200" b="0" i="0" strike="noStrike">
              <a:solidFill>
                <a:srgbClr val="000000"/>
              </a:solidFill>
              <a:latin typeface="Times New Roman"/>
              <a:cs typeface="Times New Roman"/>
            </a:rPr>
            <a:t>õ nguồn gốc xuất xứ sản phẩm và </a:t>
          </a:r>
        </a:p>
        <a:p>
          <a:pPr algn="l" rtl="0">
            <a:defRPr sz="1000"/>
          </a:pPr>
          <a:r>
            <a:rPr lang="vi-VN" sz="1200" b="0" i="0" strike="noStrike">
              <a:solidFill>
                <a:srgbClr val="000000"/>
              </a:solidFill>
              <a:latin typeface="Times New Roman"/>
              <a:cs typeface="Times New Roman"/>
            </a:rPr>
            <a:t>       </a:t>
          </a:r>
          <a:r>
            <a:rPr lang="vi-VN" sz="1200" b="0" i="0" strike="noStrike">
              <a:solidFill>
                <a:srgbClr val="000000"/>
              </a:solidFill>
              <a:latin typeface="Times New Roman CE"/>
            </a:rPr>
            <a:t>Đúng tính năng kỹ thuật như đ</a:t>
          </a:r>
          <a:r>
            <a:rPr lang="vi-VN" sz="1200" b="0" i="0" strike="noStrike">
              <a:solidFill>
                <a:srgbClr val="000000"/>
              </a:solidFill>
              <a:latin typeface="Times New Roman"/>
              <a:cs typeface="Times New Roman"/>
            </a:rPr>
            <a:t>ã chào hàng.</a:t>
          </a: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a:cs typeface="Times New Roman"/>
            </a:rPr>
            <a:t>Không bán hàng kém chất lượng</a:t>
          </a:r>
          <a:r>
            <a:rPr lang="vi-VN" sz="1200" b="0" i="0" strike="noStrike">
              <a:solidFill>
                <a:srgbClr val="000000"/>
              </a:solidFill>
              <a:latin typeface="Times New Roman"/>
              <a:cs typeface="Times New Roman"/>
            </a:rPr>
            <a:t>, hàng giả, hàng nhái, </a:t>
          </a:r>
        </a:p>
        <a:p>
          <a:pPr algn="l" rtl="0">
            <a:defRPr sz="1000"/>
          </a:pPr>
          <a:r>
            <a:rPr lang="vi-VN" sz="1200" b="0" i="0" strike="noStrike">
              <a:solidFill>
                <a:srgbClr val="000000"/>
              </a:solidFill>
              <a:latin typeface="Times New Roman"/>
              <a:cs typeface="Times New Roman"/>
            </a:rPr>
            <a:t>       hàng không rõ nguồn gốc xuất xứ...</a:t>
          </a: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a:cs typeface="Times New Roman"/>
            </a:rPr>
            <a:t>Luôn cung cấp cho các khách hàng </a:t>
          </a:r>
          <a:r>
            <a:rPr lang="vi-VN" sz="1200" b="0" i="0" strike="noStrike">
              <a:solidFill>
                <a:srgbClr val="000000"/>
              </a:solidFill>
              <a:latin typeface="Times New Roman"/>
              <a:cs typeface="Times New Roman"/>
            </a:rPr>
            <a:t>những sản phẩm tốt </a:t>
          </a:r>
          <a:r>
            <a:rPr lang="vi-VN" sz="1200" b="0" i="0" strike="noStrike">
              <a:solidFill>
                <a:srgbClr val="000000"/>
              </a:solidFill>
              <a:latin typeface="Times New Roman CE"/>
            </a:rPr>
            <a:t>với giá cả cạnh tranh nhất </a:t>
          </a:r>
        </a:p>
        <a:p>
          <a:pPr algn="l" rtl="0">
            <a:defRPr sz="1000"/>
          </a:pPr>
          <a:r>
            <a:rPr lang="vi-VN" sz="1200" b="0" i="0" strike="noStrike">
              <a:solidFill>
                <a:srgbClr val="000000"/>
              </a:solidFill>
              <a:latin typeface="Times New Roman CE"/>
            </a:rPr>
            <a:t>      đi k</a:t>
          </a:r>
          <a:r>
            <a:rPr lang="vi-VN" sz="1200" b="0" i="0" strike="noStrike">
              <a:solidFill>
                <a:srgbClr val="000000"/>
              </a:solidFill>
              <a:latin typeface="Times New Roman"/>
              <a:cs typeface="Times New Roman"/>
            </a:rPr>
            <a:t>èm với  những chế </a:t>
          </a:r>
          <a:r>
            <a:rPr lang="vi-VN" sz="1200" b="0" i="0" strike="noStrike">
              <a:solidFill>
                <a:srgbClr val="000000"/>
              </a:solidFill>
              <a:latin typeface="Times New Roman CE"/>
            </a:rPr>
            <a:t>độ dịch vụ ho</a:t>
          </a:r>
          <a:r>
            <a:rPr lang="vi-VN" sz="1200" b="0" i="0" strike="noStrike">
              <a:solidFill>
                <a:srgbClr val="000000"/>
              </a:solidFill>
              <a:latin typeface="Times New Roman"/>
              <a:cs typeface="Times New Roman"/>
            </a:rPr>
            <a:t>àn hảo nhất.</a:t>
          </a: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a:cs typeface="Times New Roman"/>
            </a:rPr>
            <a:t>L</a:t>
          </a:r>
          <a:r>
            <a:rPr lang="vi-VN" sz="1200" b="1" i="0" strike="noStrike">
              <a:solidFill>
                <a:srgbClr val="000000"/>
              </a:solidFill>
              <a:latin typeface="Times New Roman CE"/>
            </a:rPr>
            <a:t>uôn đặt chữ tín l</a:t>
          </a:r>
          <a:r>
            <a:rPr lang="vi-VN" sz="1200" b="1" i="0" strike="noStrike">
              <a:solidFill>
                <a:srgbClr val="000000"/>
              </a:solidFill>
              <a:latin typeface="Times New Roman"/>
              <a:cs typeface="Times New Roman"/>
            </a:rPr>
            <a:t>ên hàng </a:t>
          </a:r>
          <a:r>
            <a:rPr lang="vi-VN" sz="1200" b="1" i="0" strike="noStrike">
              <a:solidFill>
                <a:srgbClr val="000000"/>
              </a:solidFill>
              <a:latin typeface="Times New Roman CE"/>
            </a:rPr>
            <a:t>đầu</a:t>
          </a:r>
          <a:r>
            <a:rPr lang="vi-VN" sz="1200" b="0" i="0" strike="noStrike">
              <a:solidFill>
                <a:srgbClr val="000000"/>
              </a:solidFill>
              <a:latin typeface="Times New Roman"/>
              <a:cs typeface="Times New Roman"/>
            </a:rPr>
            <a:t>, không vì lợi nhuận mà gian dối, lừa bịp khách hàng...</a:t>
          </a:r>
          <a:endParaRPr lang="vi-VN" sz="1200" b="0" i="1" strike="noStrike">
            <a:solidFill>
              <a:srgbClr val="000000"/>
            </a:solidFill>
          </a:endParaRP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CE"/>
            </a:rPr>
            <a:t>Phục vụ từ  8 giờ đến 20 giờ </a:t>
          </a:r>
          <a:r>
            <a:rPr lang="vi-VN" sz="1200" b="0" i="0" strike="noStrike">
              <a:solidFill>
                <a:srgbClr val="000000"/>
              </a:solidFill>
              <a:latin typeface="Times New Roman CE"/>
            </a:rPr>
            <a:t>h</a:t>
          </a:r>
          <a:r>
            <a:rPr lang="vi-VN" sz="1200" b="0" i="0" strike="noStrike">
              <a:solidFill>
                <a:srgbClr val="000000"/>
              </a:solidFill>
              <a:latin typeface="Times New Roman"/>
              <a:cs typeface="Times New Roman"/>
            </a:rPr>
            <a:t>àng ngày kể cả ngày lễ và Chủ nhật</a:t>
          </a:r>
          <a:endParaRPr lang="vi-VN" sz="1200" b="0" i="1" strike="noStrike">
            <a:solidFill>
              <a:srgbClr val="000000"/>
            </a:solidFill>
          </a:endParaRPr>
        </a:p>
        <a:p>
          <a:pPr algn="l" rtl="0">
            <a:defRPr sz="1000"/>
          </a:pPr>
          <a:endParaRPr lang="vi-VN" sz="1200" b="0" i="1" strike="noStrike">
            <a:solidFill>
              <a:srgbClr val="000000"/>
            </a:solidFill>
          </a:endParaRPr>
        </a:p>
      </xdr:txBody>
    </xdr:sp>
    <xdr:clientData/>
  </xdr:twoCellAnchor>
  <mc:AlternateContent xmlns:mc="http://schemas.openxmlformats.org/markup-compatibility/2006">
    <mc:Choice xmlns:a14="http://schemas.microsoft.com/office/drawing/2010/main" Requires="a14">
      <xdr:twoCellAnchor>
        <xdr:from>
          <xdr:col>4</xdr:col>
          <xdr:colOff>723900</xdr:colOff>
          <xdr:row>25</xdr:row>
          <xdr:rowOff>0</xdr:rowOff>
        </xdr:from>
        <xdr:to>
          <xdr:col>8</xdr:col>
          <xdr:colOff>0</xdr:colOff>
          <xdr:row>25</xdr:row>
          <xdr:rowOff>0</xdr:rowOff>
        </xdr:to>
        <xdr:sp macro="" textlink="">
          <xdr:nvSpPr>
            <xdr:cNvPr id="44033" name="Object 1" hidden="1">
              <a:extLst>
                <a:ext uri="{63B3BB69-23CF-44E3-9099-C40C66FF867C}">
                  <a14:compatExt spid="_x0000_s44033"/>
                </a:ext>
                <a:ext uri="{FF2B5EF4-FFF2-40B4-BE49-F238E27FC236}">
                  <a16:creationId xmlns:a16="http://schemas.microsoft.com/office/drawing/2014/main" id="{00000000-0008-0000-0300-000001A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0</xdr:colOff>
      <xdr:row>25</xdr:row>
      <xdr:rowOff>0</xdr:rowOff>
    </xdr:from>
    <xdr:to>
      <xdr:col>8</xdr:col>
      <xdr:colOff>0</xdr:colOff>
      <xdr:row>25</xdr:row>
      <xdr:rowOff>0</xdr:rowOff>
    </xdr:to>
    <xdr:sp macro="" textlink="">
      <xdr:nvSpPr>
        <xdr:cNvPr id="6" name="Text Box 2">
          <a:extLst>
            <a:ext uri="{FF2B5EF4-FFF2-40B4-BE49-F238E27FC236}">
              <a16:creationId xmlns:a16="http://schemas.microsoft.com/office/drawing/2014/main" id="{00000000-0008-0000-0300-000006000000}"/>
            </a:ext>
          </a:extLst>
        </xdr:cNvPr>
        <xdr:cNvSpPr txBox="1">
          <a:spLocks noChangeArrowheads="1"/>
        </xdr:cNvSpPr>
      </xdr:nvSpPr>
      <xdr:spPr bwMode="auto">
        <a:xfrm>
          <a:off x="0" y="3790950"/>
          <a:ext cx="6124575" cy="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vi-VN" sz="1400" b="1" i="0" strike="noStrike">
              <a:solidFill>
                <a:srgbClr val="000000"/>
              </a:solidFill>
              <a:latin typeface="Times New Roman"/>
              <a:cs typeface="Times New Roman"/>
            </a:rPr>
            <a:t>CAM KẾT VỚI KHÁCH HÀNG</a:t>
          </a:r>
          <a:endParaRPr lang="vi-VN" sz="1400" b="0" i="0" strike="noStrike">
            <a:solidFill>
              <a:srgbClr val="000000"/>
            </a:solidFill>
            <a:latin typeface="Times New Roman"/>
            <a:cs typeface="Times New Roman"/>
          </a:endParaRP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CE"/>
            </a:rPr>
            <a:t>Bán đúng giá cả :</a:t>
          </a:r>
          <a:r>
            <a:rPr lang="vi-VN" sz="1200" b="0" i="0" strike="noStrike">
              <a:solidFill>
                <a:srgbClr val="000000"/>
              </a:solidFill>
              <a:latin typeface="Times New Roman CE"/>
            </a:rPr>
            <a:t> bạn sẽ được mua số lượng Đơn Lẻ theo </a:t>
          </a:r>
        </a:p>
        <a:p>
          <a:pPr algn="l" rtl="0">
            <a:defRPr sz="1000"/>
          </a:pPr>
          <a:r>
            <a:rPr lang="vi-VN" sz="1200" b="0" i="0" strike="noStrike">
              <a:solidFill>
                <a:srgbClr val="000000"/>
              </a:solidFill>
              <a:latin typeface="Times New Roman CE"/>
            </a:rPr>
            <a:t>       giá Bán Buôn v</a:t>
          </a:r>
          <a:r>
            <a:rPr lang="vi-VN" sz="1200" b="0" i="0" strike="noStrike">
              <a:solidFill>
                <a:srgbClr val="000000"/>
              </a:solidFill>
              <a:latin typeface="Times New Roman"/>
              <a:cs typeface="Times New Roman"/>
            </a:rPr>
            <a:t>à sẽ </a:t>
          </a:r>
          <a:r>
            <a:rPr lang="vi-VN" sz="1200" b="0" i="0" strike="noStrike">
              <a:solidFill>
                <a:srgbClr val="000000"/>
              </a:solidFill>
              <a:latin typeface="Times New Roman CE"/>
            </a:rPr>
            <a:t>được bảo đảm về giá v</a:t>
          </a:r>
          <a:r>
            <a:rPr lang="vi-VN" sz="1200" b="0" i="0" strike="noStrike">
              <a:solidFill>
                <a:srgbClr val="000000"/>
              </a:solidFill>
              <a:latin typeface="Times New Roman"/>
              <a:cs typeface="Times New Roman"/>
            </a:rPr>
            <a:t>à Tuyệt </a:t>
          </a:r>
          <a:r>
            <a:rPr lang="vi-VN" sz="1200" b="0" i="0" strike="noStrike">
              <a:solidFill>
                <a:srgbClr val="000000"/>
              </a:solidFill>
              <a:latin typeface="Times New Roman CE"/>
            </a:rPr>
            <a:t>đối không sợ bị hớ.</a:t>
          </a: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CE"/>
            </a:rPr>
            <a:t>Đúng chất lượng : </a:t>
          </a:r>
          <a:r>
            <a:rPr lang="vi-VN" sz="1200" b="0" i="0" strike="noStrike">
              <a:solidFill>
                <a:srgbClr val="000000"/>
              </a:solidFill>
              <a:latin typeface="Times New Roman CE"/>
            </a:rPr>
            <a:t>bạn sẽ được đảm bảo về chất lượng h</a:t>
          </a:r>
          <a:r>
            <a:rPr lang="vi-VN" sz="1200" b="0" i="0" strike="noStrike">
              <a:solidFill>
                <a:srgbClr val="000000"/>
              </a:solidFill>
              <a:latin typeface="Times New Roman"/>
              <a:cs typeface="Times New Roman"/>
            </a:rPr>
            <a:t>àng hoá</a:t>
          </a:r>
        </a:p>
        <a:p>
          <a:pPr algn="l" rtl="0">
            <a:defRPr sz="1000"/>
          </a:pPr>
          <a:r>
            <a:rPr lang="vi-VN" sz="1200" b="0" i="0" strike="noStrike">
              <a:solidFill>
                <a:srgbClr val="000000"/>
              </a:solidFill>
              <a:latin typeface="Times New Roman"/>
              <a:cs typeface="Times New Roman"/>
            </a:rPr>
            <a:t>       bằng Hợp </a:t>
          </a:r>
          <a:r>
            <a:rPr lang="vi-VN" sz="1200" b="0" i="0" strike="noStrike">
              <a:solidFill>
                <a:srgbClr val="000000"/>
              </a:solidFill>
              <a:latin typeface="Times New Roman CE"/>
            </a:rPr>
            <a:t>đồng có ghi r</a:t>
          </a:r>
          <a:r>
            <a:rPr lang="vi-VN" sz="1200" b="0" i="0" strike="noStrike">
              <a:solidFill>
                <a:srgbClr val="000000"/>
              </a:solidFill>
              <a:latin typeface="Times New Roman"/>
              <a:cs typeface="Times New Roman"/>
            </a:rPr>
            <a:t>õ nguồn gốc xuất xứ sản phẩm và </a:t>
          </a:r>
        </a:p>
        <a:p>
          <a:pPr algn="l" rtl="0">
            <a:defRPr sz="1000"/>
          </a:pPr>
          <a:r>
            <a:rPr lang="vi-VN" sz="1200" b="0" i="0" strike="noStrike">
              <a:solidFill>
                <a:srgbClr val="000000"/>
              </a:solidFill>
              <a:latin typeface="Times New Roman"/>
              <a:cs typeface="Times New Roman"/>
            </a:rPr>
            <a:t>       </a:t>
          </a:r>
          <a:r>
            <a:rPr lang="vi-VN" sz="1200" b="0" i="0" strike="noStrike">
              <a:solidFill>
                <a:srgbClr val="000000"/>
              </a:solidFill>
              <a:latin typeface="Times New Roman CE"/>
            </a:rPr>
            <a:t>Đúng tính năng kỹ thuật như đ</a:t>
          </a:r>
          <a:r>
            <a:rPr lang="vi-VN" sz="1200" b="0" i="0" strike="noStrike">
              <a:solidFill>
                <a:srgbClr val="000000"/>
              </a:solidFill>
              <a:latin typeface="Times New Roman"/>
              <a:cs typeface="Times New Roman"/>
            </a:rPr>
            <a:t>ã chào hàng.</a:t>
          </a: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a:cs typeface="Times New Roman"/>
            </a:rPr>
            <a:t>Không bán hàng kém chất lượng</a:t>
          </a:r>
          <a:r>
            <a:rPr lang="vi-VN" sz="1200" b="0" i="0" strike="noStrike">
              <a:solidFill>
                <a:srgbClr val="000000"/>
              </a:solidFill>
              <a:latin typeface="Times New Roman"/>
              <a:cs typeface="Times New Roman"/>
            </a:rPr>
            <a:t>, hàng giả, hàng nhái, </a:t>
          </a:r>
        </a:p>
        <a:p>
          <a:pPr algn="l" rtl="0">
            <a:defRPr sz="1000"/>
          </a:pPr>
          <a:r>
            <a:rPr lang="vi-VN" sz="1200" b="0" i="0" strike="noStrike">
              <a:solidFill>
                <a:srgbClr val="000000"/>
              </a:solidFill>
              <a:latin typeface="Times New Roman"/>
              <a:cs typeface="Times New Roman"/>
            </a:rPr>
            <a:t>       hàng không rõ nguồn gốc xuất xứ...</a:t>
          </a: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a:cs typeface="Times New Roman"/>
            </a:rPr>
            <a:t>Luôn cung cấp cho các khách hàng </a:t>
          </a:r>
          <a:r>
            <a:rPr lang="vi-VN" sz="1200" b="0" i="0" strike="noStrike">
              <a:solidFill>
                <a:srgbClr val="000000"/>
              </a:solidFill>
              <a:latin typeface="Times New Roman"/>
              <a:cs typeface="Times New Roman"/>
            </a:rPr>
            <a:t>những sản phẩm tốt </a:t>
          </a:r>
          <a:r>
            <a:rPr lang="vi-VN" sz="1200" b="0" i="0" strike="noStrike">
              <a:solidFill>
                <a:srgbClr val="000000"/>
              </a:solidFill>
              <a:latin typeface="Times New Roman CE"/>
            </a:rPr>
            <a:t>với giá cả cạnh tranh nhất </a:t>
          </a:r>
        </a:p>
        <a:p>
          <a:pPr algn="l" rtl="0">
            <a:defRPr sz="1000"/>
          </a:pPr>
          <a:r>
            <a:rPr lang="vi-VN" sz="1200" b="0" i="0" strike="noStrike">
              <a:solidFill>
                <a:srgbClr val="000000"/>
              </a:solidFill>
              <a:latin typeface="Times New Roman CE"/>
            </a:rPr>
            <a:t>      đi k</a:t>
          </a:r>
          <a:r>
            <a:rPr lang="vi-VN" sz="1200" b="0" i="0" strike="noStrike">
              <a:solidFill>
                <a:srgbClr val="000000"/>
              </a:solidFill>
              <a:latin typeface="Times New Roman"/>
              <a:cs typeface="Times New Roman"/>
            </a:rPr>
            <a:t>èm với  những chế </a:t>
          </a:r>
          <a:r>
            <a:rPr lang="vi-VN" sz="1200" b="0" i="0" strike="noStrike">
              <a:solidFill>
                <a:srgbClr val="000000"/>
              </a:solidFill>
              <a:latin typeface="Times New Roman CE"/>
            </a:rPr>
            <a:t>độ dịch vụ ho</a:t>
          </a:r>
          <a:r>
            <a:rPr lang="vi-VN" sz="1200" b="0" i="0" strike="noStrike">
              <a:solidFill>
                <a:srgbClr val="000000"/>
              </a:solidFill>
              <a:latin typeface="Times New Roman"/>
              <a:cs typeface="Times New Roman"/>
            </a:rPr>
            <a:t>àn hảo nhất.</a:t>
          </a: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a:cs typeface="Times New Roman"/>
            </a:rPr>
            <a:t>L</a:t>
          </a:r>
          <a:r>
            <a:rPr lang="vi-VN" sz="1200" b="1" i="0" strike="noStrike">
              <a:solidFill>
                <a:srgbClr val="000000"/>
              </a:solidFill>
              <a:latin typeface="Times New Roman CE"/>
            </a:rPr>
            <a:t>uôn đặt chữ tín l</a:t>
          </a:r>
          <a:r>
            <a:rPr lang="vi-VN" sz="1200" b="1" i="0" strike="noStrike">
              <a:solidFill>
                <a:srgbClr val="000000"/>
              </a:solidFill>
              <a:latin typeface="Times New Roman"/>
              <a:cs typeface="Times New Roman"/>
            </a:rPr>
            <a:t>ên hàng </a:t>
          </a:r>
          <a:r>
            <a:rPr lang="vi-VN" sz="1200" b="1" i="0" strike="noStrike">
              <a:solidFill>
                <a:srgbClr val="000000"/>
              </a:solidFill>
              <a:latin typeface="Times New Roman CE"/>
            </a:rPr>
            <a:t>đầu</a:t>
          </a:r>
          <a:r>
            <a:rPr lang="vi-VN" sz="1200" b="0" i="0" strike="noStrike">
              <a:solidFill>
                <a:srgbClr val="000000"/>
              </a:solidFill>
              <a:latin typeface="Times New Roman"/>
              <a:cs typeface="Times New Roman"/>
            </a:rPr>
            <a:t>, không vì lợi nhuận mà gian dối, lừa bịp khách hàng...</a:t>
          </a:r>
          <a:endParaRPr lang="vi-VN" sz="1200" b="0" i="1" strike="noStrike">
            <a:solidFill>
              <a:srgbClr val="000000"/>
            </a:solidFill>
          </a:endParaRPr>
        </a:p>
        <a:p>
          <a:pPr algn="l" rtl="0">
            <a:defRPr sz="1000"/>
          </a:pPr>
          <a:r>
            <a:rPr lang="vi-VN" sz="1200" b="0" i="0" strike="noStrike">
              <a:solidFill>
                <a:srgbClr val="000000"/>
              </a:solidFill>
              <a:latin typeface="Wingdings"/>
            </a:rPr>
            <a:t> </a:t>
          </a:r>
          <a:r>
            <a:rPr lang="vi-VN" sz="1200" b="1" i="0" strike="noStrike">
              <a:solidFill>
                <a:srgbClr val="000000"/>
              </a:solidFill>
              <a:latin typeface="Times New Roman CE"/>
            </a:rPr>
            <a:t>Phục vụ từ  8 giờ đến 20 giờ </a:t>
          </a:r>
          <a:r>
            <a:rPr lang="vi-VN" sz="1200" b="0" i="0" strike="noStrike">
              <a:solidFill>
                <a:srgbClr val="000000"/>
              </a:solidFill>
              <a:latin typeface="Times New Roman CE"/>
            </a:rPr>
            <a:t>h</a:t>
          </a:r>
          <a:r>
            <a:rPr lang="vi-VN" sz="1200" b="0" i="0" strike="noStrike">
              <a:solidFill>
                <a:srgbClr val="000000"/>
              </a:solidFill>
              <a:latin typeface="Times New Roman"/>
              <a:cs typeface="Times New Roman"/>
            </a:rPr>
            <a:t>àng ngày kể cả ngày lễ và Chủ nhật</a:t>
          </a:r>
          <a:endParaRPr lang="vi-VN" sz="1200" b="0" i="1" strike="noStrike">
            <a:solidFill>
              <a:srgbClr val="000000"/>
            </a:solidFill>
          </a:endParaRPr>
        </a:p>
        <a:p>
          <a:pPr algn="l" rtl="0">
            <a:defRPr sz="1000"/>
          </a:pPr>
          <a:endParaRPr lang="vi-VN" sz="1200" b="0" i="1" strike="noStrike">
            <a:solidFill>
              <a:srgbClr val="000000"/>
            </a:solidFill>
          </a:endParaRPr>
        </a:p>
      </xdr:txBody>
    </xdr:sp>
    <xdr:clientData/>
  </xdr:twoCellAnchor>
  <mc:AlternateContent xmlns:mc="http://schemas.openxmlformats.org/markup-compatibility/2006">
    <mc:Choice xmlns:a14="http://schemas.microsoft.com/office/drawing/2010/main" Requires="a14">
      <xdr:twoCellAnchor>
        <xdr:from>
          <xdr:col>4</xdr:col>
          <xdr:colOff>723900</xdr:colOff>
          <xdr:row>25</xdr:row>
          <xdr:rowOff>0</xdr:rowOff>
        </xdr:from>
        <xdr:to>
          <xdr:col>8</xdr:col>
          <xdr:colOff>0</xdr:colOff>
          <xdr:row>25</xdr:row>
          <xdr:rowOff>0</xdr:rowOff>
        </xdr:to>
        <xdr:sp macro="" textlink="">
          <xdr:nvSpPr>
            <xdr:cNvPr id="62503" name="Object 1063" hidden="1">
              <a:extLst>
                <a:ext uri="{63B3BB69-23CF-44E3-9099-C40C66FF867C}">
                  <a14:compatExt spid="_x0000_s62503"/>
                </a:ext>
                <a:ext uri="{FF2B5EF4-FFF2-40B4-BE49-F238E27FC236}">
                  <a16:creationId xmlns:a16="http://schemas.microsoft.com/office/drawing/2014/main" id="{00000000-0008-0000-0300-000027F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8</xdr:col>
      <xdr:colOff>0</xdr:colOff>
      <xdr:row>22</xdr:row>
      <xdr:rowOff>85725</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124575" cy="3228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8</xdr:col>
      <xdr:colOff>0</xdr:colOff>
      <xdr:row>23</xdr:row>
      <xdr:rowOff>9525</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0"/>
          <a:ext cx="6248400" cy="32956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9</xdr:col>
      <xdr:colOff>9525</xdr:colOff>
      <xdr:row>22</xdr:row>
      <xdr:rowOff>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0"/>
          <a:ext cx="6724650" cy="31432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9525</xdr:colOff>
      <xdr:row>20</xdr:row>
      <xdr:rowOff>76200</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943600" cy="29337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66674</xdr:rowOff>
    </xdr:from>
    <xdr:to>
      <xdr:col>8</xdr:col>
      <xdr:colOff>0</xdr:colOff>
      <xdr:row>21</xdr:row>
      <xdr:rowOff>142874</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4"/>
          <a:ext cx="6181725" cy="30194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38100</xdr:colOff>
      <xdr:row>25</xdr:row>
      <xdr:rowOff>104775</xdr:rowOff>
    </xdr:to>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143625" cy="3200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HHC\Downloads\b&#225;o%20gi&#225;%20&#273;i&#7873;u%20h&#242;a%20reetech2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kin"/>
      <sheetName val="Midea"/>
      <sheetName val="Fujitsu nn"/>
      <sheetName val="Gree vn"/>
      <sheetName val="Sumikura"/>
      <sheetName val="Mitsubishi Electric nn"/>
      <sheetName val="Panasonic nn"/>
      <sheetName val="LGvn"/>
      <sheetName val="Mitsubishi Heavy nn"/>
      <sheetName val="Nagakawa"/>
      <sheetName val="Funiki vn"/>
      <sheetName val="Reetech"/>
      <sheetName val="General nn"/>
      <sheetName val="Toshiba"/>
      <sheetName val="Samsung"/>
      <sheetName val="Trane"/>
      <sheetName val="Sanyo"/>
      <sheetName val="Carrier"/>
      <sheetName val="Electrolux"/>
      <sheetName val="Sheet1"/>
    </sheetNames>
    <sheetDataSet>
      <sheetData sheetId="0">
        <row r="28">
          <cell r="A28" t="str">
            <v>Báo giá có hiệu lực áp dụng từ ngày 19/04/2017 và có thể thay đổi mà không kịp báo trước, mong Quý khách hàng thông cảm</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les02@vidic.com.vn"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sales02@vidic.com.vn"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mailto:sales02@vidic.com.vn"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mailto:sales02@vidic.com.vn"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mailto:sales02@vidic.com.vn"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mailto:sales02@vidic.com.vn"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ales02@vidic.com.vn"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sales02@vidic.com.vn"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7" Type="http://schemas.openxmlformats.org/officeDocument/2006/relationships/oleObject" Target="../embeddings/oleObject2.bin"/><Relationship Id="rId2" Type="http://schemas.openxmlformats.org/officeDocument/2006/relationships/printerSettings" Target="../printerSettings/printerSettings4.bin"/><Relationship Id="rId1" Type="http://schemas.openxmlformats.org/officeDocument/2006/relationships/hyperlink" Target="mailto:sales02@vidic.com.vn" TargetMode="External"/><Relationship Id="rId6" Type="http://schemas.openxmlformats.org/officeDocument/2006/relationships/image" Target="../media/image2.w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sales02@vidic.com.vn"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sales02@vidic.com.vn"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sales02@vidic.com.vn"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sales02@vidic.com.vn"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sales02@vidic.com.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sheetPr>
  <dimension ref="A20:L540"/>
  <sheetViews>
    <sheetView topLeftCell="A483" zoomScale="130" zoomScaleNormal="130" workbookViewId="0">
      <selection activeCell="G479" sqref="G479"/>
    </sheetView>
  </sheetViews>
  <sheetFormatPr defaultColWidth="9.109375" defaultRowHeight="11.4"/>
  <cols>
    <col min="1" max="1" width="3.5546875" style="85" bestFit="1" customWidth="1"/>
    <col min="2" max="2" width="40.88671875" style="85" customWidth="1"/>
    <col min="3" max="3" width="9.6640625" style="189" bestFit="1" customWidth="1"/>
    <col min="4" max="4" width="6.88671875" style="85" bestFit="1" customWidth="1"/>
    <col min="5" max="5" width="15.33203125" style="85" customWidth="1"/>
    <col min="6" max="6" width="3" style="85" bestFit="1" customWidth="1"/>
    <col min="7" max="7" width="11" style="85" customWidth="1"/>
    <col min="8" max="8" width="13.33203125" style="86" customWidth="1"/>
    <col min="9" max="9" width="17.88671875" style="85" customWidth="1"/>
    <col min="10" max="11" width="9.109375" style="85"/>
    <col min="12" max="12" width="14.88671875" style="85" bestFit="1" customWidth="1"/>
    <col min="13" max="16384" width="9.109375" style="85"/>
  </cols>
  <sheetData>
    <row r="20" spans="1:9" s="87" customFormat="1" ht="17.399999999999999">
      <c r="A20" s="280" t="s">
        <v>414</v>
      </c>
      <c r="B20" s="280"/>
      <c r="C20" s="280"/>
      <c r="D20" s="280"/>
      <c r="E20" s="280"/>
      <c r="F20" s="280"/>
      <c r="G20" s="280"/>
      <c r="H20" s="280"/>
    </row>
    <row r="21" spans="1:9" s="87" customFormat="1">
      <c r="A21" s="284" t="s">
        <v>758</v>
      </c>
      <c r="B21" s="284"/>
      <c r="C21" s="284"/>
      <c r="D21" s="284"/>
      <c r="E21" s="284"/>
      <c r="F21" s="284"/>
      <c r="G21" s="284"/>
      <c r="H21" s="284"/>
    </row>
    <row r="22" spans="1:9" s="87" customFormat="1" ht="36">
      <c r="A22" s="88" t="s">
        <v>357</v>
      </c>
      <c r="B22" s="88" t="s">
        <v>358</v>
      </c>
      <c r="C22" s="89" t="s">
        <v>368</v>
      </c>
      <c r="D22" s="88" t="s">
        <v>367</v>
      </c>
      <c r="E22" s="88" t="s">
        <v>351</v>
      </c>
      <c r="F22" s="285" t="s">
        <v>352</v>
      </c>
      <c r="G22" s="286"/>
      <c r="H22" s="90" t="s">
        <v>369</v>
      </c>
    </row>
    <row r="23" spans="1:9" s="87" customFormat="1" ht="15.6">
      <c r="A23" s="294" t="s">
        <v>504</v>
      </c>
      <c r="B23" s="295"/>
      <c r="C23" s="295"/>
      <c r="D23" s="295"/>
      <c r="E23" s="295"/>
      <c r="F23" s="295"/>
      <c r="G23" s="295"/>
      <c r="H23" s="296"/>
    </row>
    <row r="24" spans="1:9" s="87" customFormat="1" ht="15.6">
      <c r="A24" s="281" t="s">
        <v>505</v>
      </c>
      <c r="B24" s="282"/>
      <c r="C24" s="282"/>
      <c r="D24" s="282"/>
      <c r="E24" s="282"/>
      <c r="F24" s="282"/>
      <c r="G24" s="282"/>
      <c r="H24" s="283"/>
    </row>
    <row r="25" spans="1:9" ht="13.8">
      <c r="A25" s="297" t="s">
        <v>899</v>
      </c>
      <c r="B25" s="298"/>
      <c r="C25" s="298"/>
      <c r="D25" s="298"/>
      <c r="E25" s="298"/>
      <c r="F25" s="298"/>
      <c r="G25" s="298"/>
      <c r="H25" s="299"/>
    </row>
    <row r="26" spans="1:9">
      <c r="A26" s="97">
        <v>1</v>
      </c>
      <c r="B26" s="85" t="s">
        <v>1138</v>
      </c>
      <c r="C26" s="204">
        <v>9000</v>
      </c>
      <c r="D26" s="97" t="s">
        <v>365</v>
      </c>
      <c r="E26" s="97" t="s">
        <v>353</v>
      </c>
      <c r="F26" s="97">
        <v>12</v>
      </c>
      <c r="G26" s="97" t="s">
        <v>371</v>
      </c>
      <c r="H26" s="99">
        <v>8800000</v>
      </c>
      <c r="I26" s="177"/>
    </row>
    <row r="27" spans="1:9">
      <c r="A27" s="97">
        <v>2</v>
      </c>
      <c r="B27" s="98" t="s">
        <v>900</v>
      </c>
      <c r="C27" s="204">
        <v>12000</v>
      </c>
      <c r="D27" s="97" t="s">
        <v>365</v>
      </c>
      <c r="E27" s="97" t="s">
        <v>353</v>
      </c>
      <c r="F27" s="97">
        <v>12</v>
      </c>
      <c r="G27" s="97" t="s">
        <v>371</v>
      </c>
      <c r="H27" s="99">
        <v>10900000</v>
      </c>
      <c r="I27" s="177"/>
    </row>
    <row r="28" spans="1:9">
      <c r="A28" s="161">
        <v>3</v>
      </c>
      <c r="B28" s="162" t="s">
        <v>1022</v>
      </c>
      <c r="C28" s="204">
        <v>17000</v>
      </c>
      <c r="D28" s="97" t="s">
        <v>365</v>
      </c>
      <c r="E28" s="97" t="s">
        <v>353</v>
      </c>
      <c r="F28" s="97">
        <v>12</v>
      </c>
      <c r="G28" s="97" t="s">
        <v>371</v>
      </c>
      <c r="H28" s="99">
        <v>15950000</v>
      </c>
      <c r="I28" s="177"/>
    </row>
    <row r="29" spans="1:9">
      <c r="A29" s="97">
        <v>4</v>
      </c>
      <c r="B29" s="162" t="s">
        <v>1073</v>
      </c>
      <c r="C29" s="209">
        <v>22000</v>
      </c>
      <c r="D29" s="97" t="s">
        <v>365</v>
      </c>
      <c r="E29" s="97" t="s">
        <v>353</v>
      </c>
      <c r="F29" s="97">
        <v>12</v>
      </c>
      <c r="G29" s="97" t="s">
        <v>371</v>
      </c>
      <c r="H29" s="99">
        <v>21850000</v>
      </c>
      <c r="I29" s="177"/>
    </row>
    <row r="30" spans="1:9" ht="13.8">
      <c r="A30" s="231" t="s">
        <v>507</v>
      </c>
      <c r="B30" s="232"/>
      <c r="C30" s="232"/>
      <c r="D30" s="232"/>
      <c r="E30" s="232"/>
      <c r="F30" s="232"/>
      <c r="G30" s="232"/>
      <c r="H30" s="233"/>
      <c r="I30" s="177"/>
    </row>
    <row r="31" spans="1:9" s="91" customFormat="1">
      <c r="A31" s="79">
        <v>1</v>
      </c>
      <c r="B31" s="163" t="s">
        <v>1028</v>
      </c>
      <c r="C31" s="205">
        <v>9000</v>
      </c>
      <c r="D31" s="79" t="s">
        <v>365</v>
      </c>
      <c r="E31" s="76" t="s">
        <v>391</v>
      </c>
      <c r="F31" s="79">
        <v>12</v>
      </c>
      <c r="G31" s="79" t="s">
        <v>371</v>
      </c>
      <c r="H31" s="164">
        <f>8700000+1400000</f>
        <v>10100000</v>
      </c>
      <c r="I31" s="177"/>
    </row>
    <row r="32" spans="1:9">
      <c r="A32" s="79">
        <v>2</v>
      </c>
      <c r="B32" s="163" t="s">
        <v>1029</v>
      </c>
      <c r="C32" s="205">
        <v>12000</v>
      </c>
      <c r="D32" s="79" t="s">
        <v>365</v>
      </c>
      <c r="E32" s="76" t="s">
        <v>391</v>
      </c>
      <c r="F32" s="222">
        <v>12</v>
      </c>
      <c r="G32" s="79" t="s">
        <v>371</v>
      </c>
      <c r="H32" s="165">
        <f>10600000+1400000</f>
        <v>12000000</v>
      </c>
      <c r="I32" s="177"/>
    </row>
    <row r="33" spans="1:9">
      <c r="A33" s="79">
        <v>3</v>
      </c>
      <c r="B33" s="100" t="s">
        <v>840</v>
      </c>
      <c r="C33" s="205">
        <v>18000</v>
      </c>
      <c r="D33" s="79" t="s">
        <v>365</v>
      </c>
      <c r="E33" s="79" t="s">
        <v>370</v>
      </c>
      <c r="F33" s="222">
        <v>12</v>
      </c>
      <c r="G33" s="79" t="s">
        <v>371</v>
      </c>
      <c r="H33" s="102">
        <f>17500000+1550000</f>
        <v>19050000</v>
      </c>
      <c r="I33" s="177"/>
    </row>
    <row r="34" spans="1:9">
      <c r="A34" s="79">
        <v>4</v>
      </c>
      <c r="B34" s="100" t="s">
        <v>1070</v>
      </c>
      <c r="C34" s="205">
        <v>9000</v>
      </c>
      <c r="D34" s="79" t="s">
        <v>365</v>
      </c>
      <c r="E34" s="79" t="s">
        <v>353</v>
      </c>
      <c r="F34" s="222">
        <v>12</v>
      </c>
      <c r="G34" s="79" t="s">
        <v>371</v>
      </c>
      <c r="H34" s="165">
        <f>9700000+1400000</f>
        <v>11100000</v>
      </c>
      <c r="I34" s="177"/>
    </row>
    <row r="35" spans="1:9">
      <c r="A35" s="79">
        <v>5</v>
      </c>
      <c r="B35" s="100" t="s">
        <v>1071</v>
      </c>
      <c r="C35" s="205">
        <v>12000</v>
      </c>
      <c r="D35" s="79" t="s">
        <v>365</v>
      </c>
      <c r="E35" s="79" t="s">
        <v>353</v>
      </c>
      <c r="F35" s="222">
        <v>12</v>
      </c>
      <c r="G35" s="79" t="s">
        <v>371</v>
      </c>
      <c r="H35" s="165">
        <f>11800000+1400000</f>
        <v>13200000</v>
      </c>
      <c r="I35" s="177"/>
    </row>
    <row r="36" spans="1:9">
      <c r="A36" s="79">
        <v>6</v>
      </c>
      <c r="B36" s="100" t="s">
        <v>841</v>
      </c>
      <c r="C36" s="205">
        <v>18000</v>
      </c>
      <c r="D36" s="79" t="s">
        <v>365</v>
      </c>
      <c r="E36" s="79" t="s">
        <v>370</v>
      </c>
      <c r="F36" s="222">
        <v>12</v>
      </c>
      <c r="G36" s="79" t="s">
        <v>371</v>
      </c>
      <c r="H36" s="102">
        <v>18200000</v>
      </c>
      <c r="I36" s="177"/>
    </row>
    <row r="37" spans="1:9">
      <c r="A37" s="79">
        <v>7</v>
      </c>
      <c r="B37" s="92" t="s">
        <v>842</v>
      </c>
      <c r="C37" s="205">
        <v>22000</v>
      </c>
      <c r="D37" s="79" t="s">
        <v>365</v>
      </c>
      <c r="E37" s="79" t="s">
        <v>370</v>
      </c>
      <c r="F37" s="222">
        <v>12</v>
      </c>
      <c r="G37" s="79" t="s">
        <v>371</v>
      </c>
      <c r="H37" s="101">
        <f>25300000+1550000</f>
        <v>26850000</v>
      </c>
      <c r="I37" s="177"/>
    </row>
    <row r="38" spans="1:9">
      <c r="A38" s="79">
        <v>8</v>
      </c>
      <c r="B38" s="92" t="s">
        <v>843</v>
      </c>
      <c r="C38" s="205">
        <v>24000</v>
      </c>
      <c r="D38" s="79" t="s">
        <v>365</v>
      </c>
      <c r="E38" s="79" t="s">
        <v>370</v>
      </c>
      <c r="F38" s="222">
        <v>12</v>
      </c>
      <c r="G38" s="79" t="s">
        <v>371</v>
      </c>
      <c r="H38" s="101">
        <f>28400000+1550000</f>
        <v>29950000</v>
      </c>
      <c r="I38" s="177"/>
    </row>
    <row r="39" spans="1:9" ht="13.8">
      <c r="A39" s="287" t="s">
        <v>512</v>
      </c>
      <c r="B39" s="287"/>
      <c r="C39" s="287"/>
      <c r="D39" s="287"/>
      <c r="E39" s="287"/>
      <c r="F39" s="287"/>
      <c r="G39" s="287"/>
      <c r="H39" s="287"/>
      <c r="I39" s="177"/>
    </row>
    <row r="40" spans="1:9" s="91" customFormat="1">
      <c r="A40" s="96">
        <v>1</v>
      </c>
      <c r="B40" s="92" t="s">
        <v>455</v>
      </c>
      <c r="C40" s="205">
        <v>9000</v>
      </c>
      <c r="D40" s="96" t="s">
        <v>365</v>
      </c>
      <c r="E40" s="96" t="s">
        <v>370</v>
      </c>
      <c r="F40" s="96">
        <v>12</v>
      </c>
      <c r="G40" s="96" t="s">
        <v>371</v>
      </c>
      <c r="H40" s="94">
        <f>10950000+1400000</f>
        <v>12350000</v>
      </c>
      <c r="I40" s="177"/>
    </row>
    <row r="41" spans="1:9">
      <c r="A41" s="79">
        <v>2</v>
      </c>
      <c r="B41" s="92" t="s">
        <v>456</v>
      </c>
      <c r="C41" s="205">
        <v>12000</v>
      </c>
      <c r="D41" s="79" t="s">
        <v>365</v>
      </c>
      <c r="E41" s="79" t="s">
        <v>370</v>
      </c>
      <c r="F41" s="96">
        <v>12</v>
      </c>
      <c r="G41" s="79" t="s">
        <v>371</v>
      </c>
      <c r="H41" s="94">
        <f>12900000+1400000</f>
        <v>14300000</v>
      </c>
      <c r="I41" s="177"/>
    </row>
    <row r="42" spans="1:9">
      <c r="A42" s="79">
        <v>3</v>
      </c>
      <c r="B42" s="92" t="s">
        <v>457</v>
      </c>
      <c r="C42" s="205">
        <v>14300</v>
      </c>
      <c r="D42" s="79" t="s">
        <v>365</v>
      </c>
      <c r="E42" s="79" t="s">
        <v>370</v>
      </c>
      <c r="F42" s="96">
        <v>12</v>
      </c>
      <c r="G42" s="79" t="s">
        <v>371</v>
      </c>
      <c r="H42" s="94">
        <f>19900000+1550000</f>
        <v>21450000</v>
      </c>
      <c r="I42" s="177"/>
    </row>
    <row r="43" spans="1:9">
      <c r="A43" s="79">
        <v>4</v>
      </c>
      <c r="B43" s="92" t="s">
        <v>458</v>
      </c>
      <c r="C43" s="205">
        <v>17000</v>
      </c>
      <c r="D43" s="79" t="s">
        <v>365</v>
      </c>
      <c r="E43" s="79" t="s">
        <v>370</v>
      </c>
      <c r="F43" s="96">
        <v>12</v>
      </c>
      <c r="G43" s="79" t="s">
        <v>371</v>
      </c>
      <c r="H43" s="94">
        <f>27800000+1550000</f>
        <v>29350000</v>
      </c>
      <c r="I43" s="177"/>
    </row>
    <row r="44" spans="1:9">
      <c r="A44" s="79">
        <v>5</v>
      </c>
      <c r="B44" s="92" t="s">
        <v>459</v>
      </c>
      <c r="C44" s="205">
        <v>21200</v>
      </c>
      <c r="D44" s="79" t="s">
        <v>365</v>
      </c>
      <c r="E44" s="79" t="s">
        <v>370</v>
      </c>
      <c r="F44" s="96">
        <v>12</v>
      </c>
      <c r="G44" s="79" t="s">
        <v>371</v>
      </c>
      <c r="H44" s="102">
        <f>31200000+1550000</f>
        <v>32750000</v>
      </c>
      <c r="I44" s="177"/>
    </row>
    <row r="45" spans="1:9" ht="13.8">
      <c r="A45" s="271" t="s">
        <v>506</v>
      </c>
      <c r="B45" s="272"/>
      <c r="C45" s="272"/>
      <c r="D45" s="272"/>
      <c r="E45" s="272"/>
      <c r="F45" s="272"/>
      <c r="G45" s="272"/>
      <c r="H45" s="273"/>
      <c r="I45" s="177"/>
    </row>
    <row r="46" spans="1:9" s="87" customFormat="1" ht="13.8">
      <c r="A46" s="231" t="s">
        <v>523</v>
      </c>
      <c r="B46" s="232"/>
      <c r="C46" s="232"/>
      <c r="D46" s="232"/>
      <c r="E46" s="232"/>
      <c r="F46" s="232"/>
      <c r="G46" s="232"/>
      <c r="H46" s="233"/>
      <c r="I46" s="177"/>
    </row>
    <row r="47" spans="1:9" s="91" customFormat="1">
      <c r="A47" s="96">
        <v>1</v>
      </c>
      <c r="B47" s="92" t="s">
        <v>1074</v>
      </c>
      <c r="C47" s="95">
        <v>9000</v>
      </c>
      <c r="D47" s="96" t="s">
        <v>365</v>
      </c>
      <c r="E47" s="96" t="s">
        <v>370</v>
      </c>
      <c r="F47" s="96">
        <v>12</v>
      </c>
      <c r="G47" s="96" t="s">
        <v>371</v>
      </c>
      <c r="H47" s="102">
        <f>10800000+1400000</f>
        <v>12200000</v>
      </c>
      <c r="I47" s="177"/>
    </row>
    <row r="48" spans="1:9">
      <c r="A48" s="79">
        <v>2</v>
      </c>
      <c r="B48" s="85" t="s">
        <v>1075</v>
      </c>
      <c r="C48" s="95">
        <v>11900</v>
      </c>
      <c r="D48" s="96" t="s">
        <v>365</v>
      </c>
      <c r="E48" s="96" t="s">
        <v>370</v>
      </c>
      <c r="F48" s="96">
        <v>12</v>
      </c>
      <c r="G48" s="96" t="s">
        <v>371</v>
      </c>
      <c r="H48" s="165">
        <f>13200000+1400000</f>
        <v>14600000</v>
      </c>
      <c r="I48" s="177"/>
    </row>
    <row r="49" spans="1:9">
      <c r="A49" s="79">
        <v>3</v>
      </c>
      <c r="B49" s="92" t="s">
        <v>896</v>
      </c>
      <c r="C49" s="93">
        <v>17750</v>
      </c>
      <c r="D49" s="79" t="s">
        <v>365</v>
      </c>
      <c r="E49" s="79" t="s">
        <v>370</v>
      </c>
      <c r="F49" s="96">
        <v>12</v>
      </c>
      <c r="G49" s="79" t="s">
        <v>371</v>
      </c>
      <c r="H49" s="102">
        <f>20100000+1550000</f>
        <v>21650000</v>
      </c>
      <c r="I49" s="177"/>
    </row>
    <row r="50" spans="1:9">
      <c r="A50" s="79">
        <v>4</v>
      </c>
      <c r="B50" s="85" t="s">
        <v>897</v>
      </c>
      <c r="C50" s="95">
        <v>21170</v>
      </c>
      <c r="D50" s="96" t="s">
        <v>365</v>
      </c>
      <c r="E50" s="96" t="s">
        <v>370</v>
      </c>
      <c r="F50" s="96">
        <v>12</v>
      </c>
      <c r="G50" s="96" t="s">
        <v>371</v>
      </c>
      <c r="H50" s="94">
        <f>27800000+1550000</f>
        <v>29350000</v>
      </c>
      <c r="I50" s="177"/>
    </row>
    <row r="51" spans="1:9">
      <c r="A51" s="79">
        <v>5</v>
      </c>
      <c r="B51" s="92" t="s">
        <v>895</v>
      </c>
      <c r="C51" s="95">
        <v>24240</v>
      </c>
      <c r="D51" s="96" t="s">
        <v>365</v>
      </c>
      <c r="E51" s="96" t="s">
        <v>370</v>
      </c>
      <c r="F51" s="96">
        <v>12</v>
      </c>
      <c r="G51" s="96" t="s">
        <v>371</v>
      </c>
      <c r="H51" s="102">
        <f>31200000+1550000</f>
        <v>32750000</v>
      </c>
      <c r="I51" s="177"/>
    </row>
    <row r="52" spans="1:9" ht="13.8">
      <c r="A52" s="231" t="s">
        <v>513</v>
      </c>
      <c r="B52" s="232"/>
      <c r="C52" s="232"/>
      <c r="D52" s="232"/>
      <c r="E52" s="232"/>
      <c r="F52" s="232"/>
      <c r="G52" s="232"/>
      <c r="H52" s="233"/>
      <c r="I52" s="177"/>
    </row>
    <row r="53" spans="1:9" s="91" customFormat="1">
      <c r="A53" s="96">
        <v>1</v>
      </c>
      <c r="B53" s="92" t="s">
        <v>460</v>
      </c>
      <c r="C53" s="93">
        <v>9000</v>
      </c>
      <c r="D53" s="96" t="s">
        <v>365</v>
      </c>
      <c r="E53" s="96" t="s">
        <v>370</v>
      </c>
      <c r="F53" s="96">
        <v>12</v>
      </c>
      <c r="G53" s="96" t="s">
        <v>371</v>
      </c>
      <c r="H53" s="94">
        <v>14100000</v>
      </c>
      <c r="I53" s="177"/>
    </row>
    <row r="54" spans="1:9">
      <c r="A54" s="79">
        <v>2</v>
      </c>
      <c r="B54" s="100" t="s">
        <v>1072</v>
      </c>
      <c r="C54" s="93">
        <v>12000</v>
      </c>
      <c r="D54" s="79" t="s">
        <v>365</v>
      </c>
      <c r="E54" s="79" t="s">
        <v>370</v>
      </c>
      <c r="F54" s="96">
        <v>12</v>
      </c>
      <c r="G54" s="79" t="s">
        <v>371</v>
      </c>
      <c r="H54" s="94">
        <v>16300000</v>
      </c>
      <c r="I54" s="177"/>
    </row>
    <row r="55" spans="1:9">
      <c r="A55" s="79">
        <v>3</v>
      </c>
      <c r="B55" s="92" t="s">
        <v>461</v>
      </c>
      <c r="C55" s="93">
        <v>14300</v>
      </c>
      <c r="D55" s="79" t="s">
        <v>365</v>
      </c>
      <c r="E55" s="79" t="s">
        <v>370</v>
      </c>
      <c r="F55" s="96">
        <v>12</v>
      </c>
      <c r="G55" s="79" t="s">
        <v>371</v>
      </c>
      <c r="H55" s="94">
        <v>24550000</v>
      </c>
      <c r="I55" s="177"/>
    </row>
    <row r="56" spans="1:9">
      <c r="A56" s="79">
        <v>4</v>
      </c>
      <c r="B56" s="92" t="s">
        <v>462</v>
      </c>
      <c r="C56" s="93">
        <v>17000</v>
      </c>
      <c r="D56" s="79" t="s">
        <v>365</v>
      </c>
      <c r="E56" s="79" t="s">
        <v>370</v>
      </c>
      <c r="F56" s="96">
        <v>12</v>
      </c>
      <c r="G56" s="79" t="s">
        <v>371</v>
      </c>
      <c r="H56" s="94">
        <v>33050000</v>
      </c>
      <c r="I56" s="177"/>
    </row>
    <row r="57" spans="1:9">
      <c r="A57" s="79">
        <v>5</v>
      </c>
      <c r="B57" s="92" t="s">
        <v>463</v>
      </c>
      <c r="C57" s="93">
        <v>21200</v>
      </c>
      <c r="D57" s="79" t="s">
        <v>365</v>
      </c>
      <c r="E57" s="79" t="s">
        <v>370</v>
      </c>
      <c r="F57" s="96">
        <v>12</v>
      </c>
      <c r="G57" s="79" t="s">
        <v>371</v>
      </c>
      <c r="H57" s="102">
        <v>37350000</v>
      </c>
      <c r="I57" s="177"/>
    </row>
    <row r="58" spans="1:9" ht="13.8">
      <c r="A58" s="288" t="s">
        <v>994</v>
      </c>
      <c r="B58" s="289"/>
      <c r="C58" s="289"/>
      <c r="D58" s="289"/>
      <c r="E58" s="289"/>
      <c r="F58" s="289"/>
      <c r="G58" s="289"/>
      <c r="H58" s="290"/>
    </row>
    <row r="59" spans="1:9" ht="13.8">
      <c r="A59" s="291" t="s">
        <v>910</v>
      </c>
      <c r="B59" s="292"/>
      <c r="C59" s="292"/>
      <c r="D59" s="292"/>
      <c r="E59" s="292"/>
      <c r="F59" s="292"/>
      <c r="G59" s="292"/>
      <c r="H59" s="293"/>
    </row>
    <row r="60" spans="1:9" ht="13.2">
      <c r="A60" s="79">
        <v>1</v>
      </c>
      <c r="B60" s="100" t="s">
        <v>911</v>
      </c>
      <c r="C60" s="103" t="s">
        <v>912</v>
      </c>
      <c r="D60" s="96" t="s">
        <v>365</v>
      </c>
      <c r="E60" s="104" t="s">
        <v>370</v>
      </c>
      <c r="F60" s="96">
        <v>12</v>
      </c>
      <c r="G60" s="96" t="s">
        <v>371</v>
      </c>
      <c r="H60" s="220">
        <v>23150000</v>
      </c>
    </row>
    <row r="61" spans="1:9" ht="13.2">
      <c r="A61" s="79">
        <v>2</v>
      </c>
      <c r="B61" s="100" t="s">
        <v>913</v>
      </c>
      <c r="C61" s="103" t="s">
        <v>914</v>
      </c>
      <c r="D61" s="79" t="s">
        <v>365</v>
      </c>
      <c r="E61" s="104" t="s">
        <v>370</v>
      </c>
      <c r="F61" s="96">
        <v>12</v>
      </c>
      <c r="G61" s="79" t="s">
        <v>371</v>
      </c>
      <c r="H61" s="220">
        <v>28400000</v>
      </c>
    </row>
    <row r="62" spans="1:9" ht="13.2">
      <c r="A62" s="79">
        <v>3</v>
      </c>
      <c r="B62" s="100" t="s">
        <v>915</v>
      </c>
      <c r="C62" s="103" t="s">
        <v>916</v>
      </c>
      <c r="D62" s="79" t="s">
        <v>365</v>
      </c>
      <c r="E62" s="104" t="s">
        <v>370</v>
      </c>
      <c r="F62" s="96">
        <v>12</v>
      </c>
      <c r="G62" s="79" t="s">
        <v>371</v>
      </c>
      <c r="H62" s="220">
        <v>33200000</v>
      </c>
    </row>
    <row r="63" spans="1:9" ht="13.2">
      <c r="A63" s="79">
        <v>4</v>
      </c>
      <c r="B63" s="100" t="s">
        <v>917</v>
      </c>
      <c r="C63" s="103" t="s">
        <v>918</v>
      </c>
      <c r="D63" s="79" t="s">
        <v>365</v>
      </c>
      <c r="E63" s="104" t="s">
        <v>370</v>
      </c>
      <c r="F63" s="96">
        <v>12</v>
      </c>
      <c r="G63" s="79" t="s">
        <v>371</v>
      </c>
      <c r="H63" s="220">
        <v>40550000</v>
      </c>
    </row>
    <row r="64" spans="1:9" ht="13.2">
      <c r="A64" s="79">
        <v>5</v>
      </c>
      <c r="B64" s="100" t="s">
        <v>919</v>
      </c>
      <c r="C64" s="103" t="s">
        <v>920</v>
      </c>
      <c r="D64" s="79" t="s">
        <v>365</v>
      </c>
      <c r="E64" s="104" t="s">
        <v>370</v>
      </c>
      <c r="F64" s="96">
        <v>12</v>
      </c>
      <c r="G64" s="79" t="s">
        <v>371</v>
      </c>
      <c r="H64" s="220">
        <v>3800000</v>
      </c>
    </row>
    <row r="65" spans="1:8" ht="13.2">
      <c r="A65" s="79">
        <v>6</v>
      </c>
      <c r="B65" s="100" t="s">
        <v>921</v>
      </c>
      <c r="C65" s="103" t="s">
        <v>922</v>
      </c>
      <c r="D65" s="79" t="s">
        <v>365</v>
      </c>
      <c r="E65" s="104" t="s">
        <v>370</v>
      </c>
      <c r="F65" s="96">
        <v>12</v>
      </c>
      <c r="G65" s="79" t="s">
        <v>371</v>
      </c>
      <c r="H65" s="220">
        <v>4100000</v>
      </c>
    </row>
    <row r="66" spans="1:8" ht="13.2">
      <c r="A66" s="79">
        <v>7</v>
      </c>
      <c r="B66" s="100" t="s">
        <v>923</v>
      </c>
      <c r="C66" s="103" t="s">
        <v>924</v>
      </c>
      <c r="D66" s="79" t="s">
        <v>365</v>
      </c>
      <c r="E66" s="104" t="s">
        <v>370</v>
      </c>
      <c r="F66" s="96">
        <v>12</v>
      </c>
      <c r="G66" s="79" t="s">
        <v>371</v>
      </c>
      <c r="H66" s="220">
        <v>6500000</v>
      </c>
    </row>
    <row r="67" spans="1:8" ht="13.2">
      <c r="A67" s="79">
        <v>8</v>
      </c>
      <c r="B67" s="100" t="s">
        <v>925</v>
      </c>
      <c r="C67" s="103" t="s">
        <v>524</v>
      </c>
      <c r="D67" s="79" t="s">
        <v>365</v>
      </c>
      <c r="E67" s="104" t="s">
        <v>370</v>
      </c>
      <c r="F67" s="96">
        <v>12</v>
      </c>
      <c r="G67" s="79" t="s">
        <v>371</v>
      </c>
      <c r="H67" s="220">
        <v>8100000</v>
      </c>
    </row>
    <row r="68" spans="1:8" ht="13.2">
      <c r="A68" s="79">
        <v>9</v>
      </c>
      <c r="B68" s="100" t="s">
        <v>926</v>
      </c>
      <c r="C68" s="103" t="s">
        <v>927</v>
      </c>
      <c r="D68" s="79" t="s">
        <v>365</v>
      </c>
      <c r="E68" s="104" t="s">
        <v>370</v>
      </c>
      <c r="F68" s="96">
        <v>12</v>
      </c>
      <c r="G68" s="79" t="s">
        <v>371</v>
      </c>
      <c r="H68" s="220">
        <v>8250000</v>
      </c>
    </row>
    <row r="69" spans="1:8" ht="13.2">
      <c r="A69" s="79">
        <v>10</v>
      </c>
      <c r="B69" s="100" t="s">
        <v>1039</v>
      </c>
      <c r="C69" s="103" t="s">
        <v>920</v>
      </c>
      <c r="D69" s="79" t="s">
        <v>365</v>
      </c>
      <c r="E69" s="104" t="s">
        <v>759</v>
      </c>
      <c r="F69" s="96">
        <v>12</v>
      </c>
      <c r="G69" s="79" t="s">
        <v>371</v>
      </c>
      <c r="H69" s="220">
        <v>12150000</v>
      </c>
    </row>
    <row r="70" spans="1:8" ht="13.2">
      <c r="A70" s="79">
        <v>11</v>
      </c>
      <c r="B70" s="100" t="s">
        <v>1040</v>
      </c>
      <c r="C70" s="103" t="s">
        <v>922</v>
      </c>
      <c r="D70" s="79" t="s">
        <v>365</v>
      </c>
      <c r="E70" s="104" t="s">
        <v>759</v>
      </c>
      <c r="F70" s="96">
        <v>12</v>
      </c>
      <c r="G70" s="79" t="s">
        <v>371</v>
      </c>
      <c r="H70" s="220">
        <v>13750000</v>
      </c>
    </row>
    <row r="71" spans="1:8" ht="13.2">
      <c r="A71" s="79">
        <v>12</v>
      </c>
      <c r="B71" s="100" t="s">
        <v>1041</v>
      </c>
      <c r="C71" s="103" t="s">
        <v>924</v>
      </c>
      <c r="D71" s="79" t="s">
        <v>365</v>
      </c>
      <c r="E71" s="104" t="s">
        <v>370</v>
      </c>
      <c r="F71" s="96">
        <v>12</v>
      </c>
      <c r="G71" s="79" t="s">
        <v>371</v>
      </c>
      <c r="H71" s="220">
        <v>16200000</v>
      </c>
    </row>
    <row r="72" spans="1:8" ht="13.2">
      <c r="A72" s="79">
        <v>13</v>
      </c>
      <c r="B72" s="100" t="s">
        <v>928</v>
      </c>
      <c r="C72" s="103" t="s">
        <v>920</v>
      </c>
      <c r="D72" s="79" t="s">
        <v>365</v>
      </c>
      <c r="E72" s="104" t="s">
        <v>370</v>
      </c>
      <c r="F72" s="96">
        <v>12</v>
      </c>
      <c r="G72" s="79" t="s">
        <v>371</v>
      </c>
      <c r="H72" s="220">
        <v>8300000</v>
      </c>
    </row>
    <row r="73" spans="1:8" ht="13.2">
      <c r="A73" s="79">
        <v>14</v>
      </c>
      <c r="B73" s="100" t="s">
        <v>929</v>
      </c>
      <c r="C73" s="103" t="s">
        <v>922</v>
      </c>
      <c r="D73" s="79" t="s">
        <v>365</v>
      </c>
      <c r="E73" s="104" t="s">
        <v>370</v>
      </c>
      <c r="F73" s="96">
        <v>12</v>
      </c>
      <c r="G73" s="79" t="s">
        <v>371</v>
      </c>
      <c r="H73" s="220">
        <v>9300000</v>
      </c>
    </row>
    <row r="74" spans="1:8" s="87" customFormat="1" ht="13.2">
      <c r="A74" s="79">
        <v>15</v>
      </c>
      <c r="B74" s="100" t="s">
        <v>930</v>
      </c>
      <c r="C74" s="103" t="s">
        <v>924</v>
      </c>
      <c r="D74" s="79" t="s">
        <v>365</v>
      </c>
      <c r="E74" s="104" t="s">
        <v>370</v>
      </c>
      <c r="F74" s="96">
        <v>12</v>
      </c>
      <c r="G74" s="79" t="s">
        <v>371</v>
      </c>
      <c r="H74" s="220">
        <v>10900000</v>
      </c>
    </row>
    <row r="75" spans="1:8" ht="13.2">
      <c r="A75" s="79">
        <v>16</v>
      </c>
      <c r="B75" s="100" t="s">
        <v>931</v>
      </c>
      <c r="C75" s="103" t="s">
        <v>524</v>
      </c>
      <c r="D75" s="79" t="s">
        <v>365</v>
      </c>
      <c r="E75" s="104" t="s">
        <v>370</v>
      </c>
      <c r="F75" s="96">
        <v>12</v>
      </c>
      <c r="G75" s="79" t="s">
        <v>371</v>
      </c>
      <c r="H75" s="220">
        <v>12700000</v>
      </c>
    </row>
    <row r="76" spans="1:8" ht="13.2">
      <c r="A76" s="79">
        <v>17</v>
      </c>
      <c r="B76" s="100" t="s">
        <v>932</v>
      </c>
      <c r="C76" s="103" t="s">
        <v>920</v>
      </c>
      <c r="D76" s="79" t="s">
        <v>365</v>
      </c>
      <c r="E76" s="104" t="s">
        <v>370</v>
      </c>
      <c r="F76" s="96">
        <v>12</v>
      </c>
      <c r="G76" s="79" t="s">
        <v>371</v>
      </c>
      <c r="H76" s="220">
        <v>7300000</v>
      </c>
    </row>
    <row r="77" spans="1:8" ht="13.2">
      <c r="A77" s="79">
        <v>18</v>
      </c>
      <c r="B77" s="100" t="s">
        <v>933</v>
      </c>
      <c r="C77" s="103" t="s">
        <v>922</v>
      </c>
      <c r="D77" s="79" t="s">
        <v>365</v>
      </c>
      <c r="E77" s="104" t="s">
        <v>370</v>
      </c>
      <c r="F77" s="96">
        <v>12</v>
      </c>
      <c r="G77" s="79" t="s">
        <v>371</v>
      </c>
      <c r="H77" s="220">
        <v>7750000</v>
      </c>
    </row>
    <row r="78" spans="1:8" ht="13.2">
      <c r="A78" s="79">
        <v>19</v>
      </c>
      <c r="B78" s="100" t="s">
        <v>934</v>
      </c>
      <c r="C78" s="103" t="s">
        <v>920</v>
      </c>
      <c r="D78" s="79" t="s">
        <v>365</v>
      </c>
      <c r="E78" s="104" t="s">
        <v>370</v>
      </c>
      <c r="F78" s="96">
        <v>12</v>
      </c>
      <c r="G78" s="79" t="s">
        <v>371</v>
      </c>
      <c r="H78" s="220">
        <v>7300000</v>
      </c>
    </row>
    <row r="79" spans="1:8" ht="13.2">
      <c r="A79" s="79">
        <v>20</v>
      </c>
      <c r="B79" s="100" t="s">
        <v>935</v>
      </c>
      <c r="C79" s="103" t="s">
        <v>922</v>
      </c>
      <c r="D79" s="79" t="s">
        <v>365</v>
      </c>
      <c r="E79" s="104" t="s">
        <v>370</v>
      </c>
      <c r="F79" s="96">
        <v>12</v>
      </c>
      <c r="G79" s="79" t="s">
        <v>371</v>
      </c>
      <c r="H79" s="220">
        <v>7750000</v>
      </c>
    </row>
    <row r="80" spans="1:8" ht="13.2">
      <c r="A80" s="79">
        <v>21</v>
      </c>
      <c r="B80" s="100" t="s">
        <v>936</v>
      </c>
      <c r="C80" s="103" t="s">
        <v>924</v>
      </c>
      <c r="D80" s="79" t="s">
        <v>365</v>
      </c>
      <c r="E80" s="104" t="s">
        <v>370</v>
      </c>
      <c r="F80" s="96">
        <v>12</v>
      </c>
      <c r="G80" s="79" t="s">
        <v>371</v>
      </c>
      <c r="H80" s="220">
        <v>9700000</v>
      </c>
    </row>
    <row r="81" spans="1:8" ht="13.2">
      <c r="A81" s="79">
        <v>22</v>
      </c>
      <c r="B81" s="100" t="s">
        <v>937</v>
      </c>
      <c r="C81" s="103" t="s">
        <v>524</v>
      </c>
      <c r="D81" s="79" t="s">
        <v>365</v>
      </c>
      <c r="E81" s="104" t="s">
        <v>370</v>
      </c>
      <c r="F81" s="96">
        <v>12</v>
      </c>
      <c r="G81" s="79" t="s">
        <v>371</v>
      </c>
      <c r="H81" s="220">
        <v>10350000</v>
      </c>
    </row>
    <row r="82" spans="1:8" ht="13.2">
      <c r="A82" s="79">
        <v>23</v>
      </c>
      <c r="B82" s="100" t="s">
        <v>938</v>
      </c>
      <c r="C82" s="103" t="s">
        <v>927</v>
      </c>
      <c r="D82" s="79" t="s">
        <v>365</v>
      </c>
      <c r="E82" s="104" t="s">
        <v>370</v>
      </c>
      <c r="F82" s="96">
        <v>12</v>
      </c>
      <c r="G82" s="79" t="s">
        <v>371</v>
      </c>
      <c r="H82" s="220">
        <v>10800000</v>
      </c>
    </row>
    <row r="83" spans="1:8" ht="13.2">
      <c r="A83" s="79">
        <v>24</v>
      </c>
      <c r="B83" s="100" t="s">
        <v>939</v>
      </c>
      <c r="C83" s="103" t="s">
        <v>924</v>
      </c>
      <c r="D83" s="79" t="s">
        <v>365</v>
      </c>
      <c r="E83" s="104" t="s">
        <v>370</v>
      </c>
      <c r="F83" s="96">
        <v>12</v>
      </c>
      <c r="G83" s="79" t="s">
        <v>371</v>
      </c>
      <c r="H83" s="220">
        <v>11050000</v>
      </c>
    </row>
    <row r="84" spans="1:8" ht="13.2">
      <c r="A84" s="79">
        <v>25</v>
      </c>
      <c r="B84" s="100" t="s">
        <v>940</v>
      </c>
      <c r="C84" s="103" t="s">
        <v>524</v>
      </c>
      <c r="D84" s="79" t="s">
        <v>365</v>
      </c>
      <c r="E84" s="104" t="s">
        <v>370</v>
      </c>
      <c r="F84" s="96">
        <v>12</v>
      </c>
      <c r="G84" s="79" t="s">
        <v>371</v>
      </c>
      <c r="H84" s="220">
        <v>11750000</v>
      </c>
    </row>
    <row r="85" spans="1:8" ht="13.2">
      <c r="A85" s="79">
        <v>26</v>
      </c>
      <c r="B85" s="100" t="s">
        <v>941</v>
      </c>
      <c r="C85" s="103" t="s">
        <v>927</v>
      </c>
      <c r="D85" s="79" t="s">
        <v>365</v>
      </c>
      <c r="E85" s="104" t="s">
        <v>370</v>
      </c>
      <c r="F85" s="96">
        <v>12</v>
      </c>
      <c r="G85" s="79" t="s">
        <v>371</v>
      </c>
      <c r="H85" s="220">
        <v>12250000</v>
      </c>
    </row>
    <row r="86" spans="1:8" ht="13.2">
      <c r="A86" s="79">
        <v>27</v>
      </c>
      <c r="B86" s="100" t="s">
        <v>1030</v>
      </c>
      <c r="C86" s="103"/>
      <c r="D86" s="79" t="s">
        <v>365</v>
      </c>
      <c r="E86" s="104" t="s">
        <v>370</v>
      </c>
      <c r="F86" s="96">
        <v>12</v>
      </c>
      <c r="G86" s="79" t="s">
        <v>371</v>
      </c>
      <c r="H86" s="220">
        <v>1200000</v>
      </c>
    </row>
    <row r="87" spans="1:8" ht="13.2">
      <c r="A87" s="79">
        <v>28</v>
      </c>
      <c r="B87" s="100" t="s">
        <v>1031</v>
      </c>
      <c r="C87" s="103"/>
      <c r="D87" s="79" t="s">
        <v>365</v>
      </c>
      <c r="E87" s="104" t="s">
        <v>370</v>
      </c>
      <c r="F87" s="96">
        <v>12</v>
      </c>
      <c r="G87" s="79" t="s">
        <v>371</v>
      </c>
      <c r="H87" s="220">
        <v>1200000</v>
      </c>
    </row>
    <row r="88" spans="1:8" ht="13.2">
      <c r="A88" s="79">
        <v>29</v>
      </c>
      <c r="B88" s="100" t="s">
        <v>1032</v>
      </c>
      <c r="C88" s="103"/>
      <c r="D88" s="79" t="s">
        <v>365</v>
      </c>
      <c r="E88" s="104" t="s">
        <v>370</v>
      </c>
      <c r="F88" s="96">
        <v>12</v>
      </c>
      <c r="G88" s="79" t="s">
        <v>371</v>
      </c>
      <c r="H88" s="220">
        <v>1050000</v>
      </c>
    </row>
    <row r="89" spans="1:8" ht="13.2">
      <c r="A89" s="79">
        <v>30</v>
      </c>
      <c r="B89" s="100" t="s">
        <v>1033</v>
      </c>
      <c r="C89" s="103"/>
      <c r="D89" s="79" t="s">
        <v>365</v>
      </c>
      <c r="E89" s="104" t="s">
        <v>1034</v>
      </c>
      <c r="F89" s="96">
        <v>12</v>
      </c>
      <c r="G89" s="79" t="s">
        <v>371</v>
      </c>
      <c r="H89" s="220">
        <v>1900000</v>
      </c>
    </row>
    <row r="90" spans="1:8" ht="13.2">
      <c r="A90" s="79">
        <v>31</v>
      </c>
      <c r="B90" s="100" t="s">
        <v>1035</v>
      </c>
      <c r="C90" s="103"/>
      <c r="D90" s="79" t="s">
        <v>365</v>
      </c>
      <c r="E90" s="104" t="s">
        <v>759</v>
      </c>
      <c r="F90" s="96">
        <v>12</v>
      </c>
      <c r="G90" s="79" t="s">
        <v>371</v>
      </c>
      <c r="H90" s="220">
        <v>3800000</v>
      </c>
    </row>
    <row r="91" spans="1:8" ht="30" customHeight="1">
      <c r="A91" s="231" t="s">
        <v>995</v>
      </c>
      <c r="B91" s="232"/>
      <c r="C91" s="232"/>
      <c r="D91" s="232"/>
      <c r="E91" s="232"/>
      <c r="F91" s="232"/>
      <c r="G91" s="232"/>
      <c r="H91" s="233"/>
    </row>
    <row r="92" spans="1:8">
      <c r="A92" s="106">
        <v>1</v>
      </c>
      <c r="B92" s="107" t="s">
        <v>525</v>
      </c>
      <c r="C92" s="103" t="s">
        <v>1178</v>
      </c>
      <c r="D92" s="106" t="s">
        <v>365</v>
      </c>
      <c r="E92" s="104" t="s">
        <v>370</v>
      </c>
      <c r="F92" s="106">
        <v>12</v>
      </c>
      <c r="G92" s="106" t="s">
        <v>371</v>
      </c>
      <c r="H92" s="105">
        <v>25900000</v>
      </c>
    </row>
    <row r="93" spans="1:8">
      <c r="A93" s="106">
        <v>2</v>
      </c>
      <c r="B93" s="107" t="s">
        <v>526</v>
      </c>
      <c r="C93" s="103" t="s">
        <v>920</v>
      </c>
      <c r="D93" s="106" t="s">
        <v>365</v>
      </c>
      <c r="E93" s="104" t="s">
        <v>370</v>
      </c>
      <c r="F93" s="106">
        <v>12</v>
      </c>
      <c r="G93" s="106" t="s">
        <v>371</v>
      </c>
      <c r="H93" s="105">
        <v>4500000</v>
      </c>
    </row>
    <row r="94" spans="1:8">
      <c r="A94" s="106">
        <v>3</v>
      </c>
      <c r="B94" s="107" t="s">
        <v>527</v>
      </c>
      <c r="C94" s="103" t="s">
        <v>922</v>
      </c>
      <c r="D94" s="106" t="s">
        <v>365</v>
      </c>
      <c r="E94" s="104" t="s">
        <v>370</v>
      </c>
      <c r="F94" s="106">
        <v>12</v>
      </c>
      <c r="G94" s="106" t="s">
        <v>371</v>
      </c>
      <c r="H94" s="105">
        <v>4800000</v>
      </c>
    </row>
    <row r="95" spans="1:8">
      <c r="A95" s="106">
        <v>4</v>
      </c>
      <c r="B95" s="107" t="s">
        <v>528</v>
      </c>
      <c r="C95" s="103" t="s">
        <v>924</v>
      </c>
      <c r="D95" s="106" t="s">
        <v>365</v>
      </c>
      <c r="E95" s="104" t="s">
        <v>370</v>
      </c>
      <c r="F95" s="106">
        <v>12</v>
      </c>
      <c r="G95" s="106" t="s">
        <v>371</v>
      </c>
      <c r="H95" s="105">
        <v>7800000</v>
      </c>
    </row>
    <row r="96" spans="1:8">
      <c r="A96" s="106">
        <v>5</v>
      </c>
      <c r="B96" s="107" t="s">
        <v>529</v>
      </c>
      <c r="C96" s="103" t="s">
        <v>524</v>
      </c>
      <c r="D96" s="106" t="s">
        <v>365</v>
      </c>
      <c r="E96" s="104" t="s">
        <v>370</v>
      </c>
      <c r="F96" s="106">
        <v>12</v>
      </c>
      <c r="G96" s="106" t="s">
        <v>371</v>
      </c>
      <c r="H96" s="105">
        <v>9800000</v>
      </c>
    </row>
    <row r="97" spans="1:8">
      <c r="A97" s="106">
        <v>6</v>
      </c>
      <c r="B97" s="107" t="s">
        <v>530</v>
      </c>
      <c r="C97" s="103" t="s">
        <v>927</v>
      </c>
      <c r="D97" s="106" t="s">
        <v>365</v>
      </c>
      <c r="E97" s="104" t="s">
        <v>370</v>
      </c>
      <c r="F97" s="106">
        <v>12</v>
      </c>
      <c r="G97" s="106" t="s">
        <v>371</v>
      </c>
      <c r="H97" s="105">
        <v>9950000</v>
      </c>
    </row>
    <row r="98" spans="1:8" ht="30" customHeight="1">
      <c r="A98" s="231" t="s">
        <v>996</v>
      </c>
      <c r="B98" s="232"/>
      <c r="C98" s="232"/>
      <c r="D98" s="232"/>
      <c r="E98" s="232"/>
      <c r="F98" s="232"/>
      <c r="G98" s="232"/>
      <c r="H98" s="233"/>
    </row>
    <row r="99" spans="1:8" ht="13.2">
      <c r="A99" s="106">
        <v>1</v>
      </c>
      <c r="B99" s="107" t="s">
        <v>942</v>
      </c>
      <c r="C99" s="103" t="s">
        <v>912</v>
      </c>
      <c r="D99" s="106" t="s">
        <v>365</v>
      </c>
      <c r="E99" s="104" t="s">
        <v>370</v>
      </c>
      <c r="F99" s="106">
        <v>12</v>
      </c>
      <c r="G99" s="106" t="s">
        <v>371</v>
      </c>
      <c r="H99" s="220">
        <v>25350000</v>
      </c>
    </row>
    <row r="100" spans="1:8" ht="13.2">
      <c r="A100" s="106">
        <v>2</v>
      </c>
      <c r="B100" s="107" t="s">
        <v>943</v>
      </c>
      <c r="C100" s="103" t="s">
        <v>914</v>
      </c>
      <c r="D100" s="106" t="s">
        <v>365</v>
      </c>
      <c r="E100" s="104" t="s">
        <v>370</v>
      </c>
      <c r="F100" s="106">
        <v>12</v>
      </c>
      <c r="G100" s="106" t="s">
        <v>371</v>
      </c>
      <c r="H100" s="220">
        <v>31050000</v>
      </c>
    </row>
    <row r="101" spans="1:8" ht="13.2">
      <c r="A101" s="106">
        <v>3</v>
      </c>
      <c r="B101" s="107" t="s">
        <v>944</v>
      </c>
      <c r="C101" s="103" t="s">
        <v>916</v>
      </c>
      <c r="D101" s="106" t="s">
        <v>365</v>
      </c>
      <c r="E101" s="104" t="s">
        <v>370</v>
      </c>
      <c r="F101" s="106">
        <v>12</v>
      </c>
      <c r="G101" s="106" t="s">
        <v>371</v>
      </c>
      <c r="H101" s="220">
        <v>36200000</v>
      </c>
    </row>
    <row r="102" spans="1:8" ht="13.2">
      <c r="A102" s="106">
        <v>4</v>
      </c>
      <c r="B102" s="107" t="s">
        <v>945</v>
      </c>
      <c r="C102" s="103" t="s">
        <v>918</v>
      </c>
      <c r="D102" s="106" t="s">
        <v>365</v>
      </c>
      <c r="E102" s="104" t="s">
        <v>370</v>
      </c>
      <c r="F102" s="106">
        <v>12</v>
      </c>
      <c r="G102" s="106" t="s">
        <v>371</v>
      </c>
      <c r="H102" s="220">
        <v>44400000</v>
      </c>
    </row>
    <row r="103" spans="1:8" ht="13.2">
      <c r="A103" s="106">
        <v>5</v>
      </c>
      <c r="B103" s="107" t="s">
        <v>946</v>
      </c>
      <c r="C103" s="103" t="s">
        <v>920</v>
      </c>
      <c r="D103" s="106" t="s">
        <v>365</v>
      </c>
      <c r="E103" s="104" t="s">
        <v>370</v>
      </c>
      <c r="F103" s="106">
        <v>12</v>
      </c>
      <c r="G103" s="106" t="s">
        <v>371</v>
      </c>
      <c r="H103" s="220">
        <v>4350000</v>
      </c>
    </row>
    <row r="104" spans="1:8" ht="13.2">
      <c r="A104" s="106">
        <v>6</v>
      </c>
      <c r="B104" s="107" t="s">
        <v>947</v>
      </c>
      <c r="C104" s="103" t="s">
        <v>922</v>
      </c>
      <c r="D104" s="106" t="s">
        <v>365</v>
      </c>
      <c r="E104" s="104" t="s">
        <v>370</v>
      </c>
      <c r="F104" s="106">
        <v>12</v>
      </c>
      <c r="G104" s="106" t="s">
        <v>371</v>
      </c>
      <c r="H104" s="220">
        <v>4750000</v>
      </c>
    </row>
    <row r="105" spans="1:8" ht="13.2">
      <c r="A105" s="106">
        <v>7</v>
      </c>
      <c r="B105" s="107" t="s">
        <v>948</v>
      </c>
      <c r="C105" s="103" t="s">
        <v>924</v>
      </c>
      <c r="D105" s="106" t="s">
        <v>365</v>
      </c>
      <c r="E105" s="104" t="s">
        <v>370</v>
      </c>
      <c r="F105" s="106">
        <v>12</v>
      </c>
      <c r="G105" s="106" t="s">
        <v>371</v>
      </c>
      <c r="H105" s="220">
        <v>7500000</v>
      </c>
    </row>
    <row r="106" spans="1:8" ht="13.2">
      <c r="A106" s="106">
        <v>8</v>
      </c>
      <c r="B106" s="107" t="s">
        <v>949</v>
      </c>
      <c r="C106" s="103" t="s">
        <v>524</v>
      </c>
      <c r="D106" s="106" t="s">
        <v>365</v>
      </c>
      <c r="E106" s="104" t="s">
        <v>370</v>
      </c>
      <c r="F106" s="106">
        <v>12</v>
      </c>
      <c r="G106" s="106" t="s">
        <v>371</v>
      </c>
      <c r="H106" s="220">
        <v>9400000</v>
      </c>
    </row>
    <row r="107" spans="1:8" ht="13.2">
      <c r="A107" s="106">
        <v>9</v>
      </c>
      <c r="B107" s="107" t="s">
        <v>950</v>
      </c>
      <c r="C107" s="103" t="s">
        <v>927</v>
      </c>
      <c r="D107" s="106" t="s">
        <v>365</v>
      </c>
      <c r="E107" s="104" t="s">
        <v>370</v>
      </c>
      <c r="F107" s="106">
        <v>12</v>
      </c>
      <c r="G107" s="106" t="s">
        <v>371</v>
      </c>
      <c r="H107" s="220">
        <v>9600000</v>
      </c>
    </row>
    <row r="108" spans="1:8" ht="13.2">
      <c r="A108" s="106">
        <v>10</v>
      </c>
      <c r="B108" s="100" t="s">
        <v>1044</v>
      </c>
      <c r="C108" s="103" t="s">
        <v>920</v>
      </c>
      <c r="D108" s="106" t="s">
        <v>365</v>
      </c>
      <c r="E108" s="104" t="s">
        <v>759</v>
      </c>
      <c r="F108" s="106">
        <v>12</v>
      </c>
      <c r="G108" s="106" t="s">
        <v>371</v>
      </c>
      <c r="H108" s="220">
        <v>12150000</v>
      </c>
    </row>
    <row r="109" spans="1:8" ht="13.2">
      <c r="A109" s="106">
        <v>11</v>
      </c>
      <c r="B109" s="100" t="s">
        <v>1042</v>
      </c>
      <c r="C109" s="103" t="s">
        <v>922</v>
      </c>
      <c r="D109" s="106" t="s">
        <v>365</v>
      </c>
      <c r="E109" s="104" t="s">
        <v>759</v>
      </c>
      <c r="F109" s="106">
        <v>12</v>
      </c>
      <c r="G109" s="106" t="s">
        <v>371</v>
      </c>
      <c r="H109" s="220">
        <v>13750000</v>
      </c>
    </row>
    <row r="110" spans="1:8" ht="13.2">
      <c r="A110" s="106">
        <v>12</v>
      </c>
      <c r="B110" s="100" t="s">
        <v>1043</v>
      </c>
      <c r="C110" s="103" t="s">
        <v>924</v>
      </c>
      <c r="D110" s="106" t="s">
        <v>365</v>
      </c>
      <c r="E110" s="104" t="s">
        <v>759</v>
      </c>
      <c r="F110" s="106">
        <v>12</v>
      </c>
      <c r="G110" s="106" t="s">
        <v>371</v>
      </c>
      <c r="H110" s="220">
        <v>16200000</v>
      </c>
    </row>
    <row r="111" spans="1:8" ht="13.2">
      <c r="A111" s="106">
        <v>13</v>
      </c>
      <c r="B111" s="100" t="s">
        <v>928</v>
      </c>
      <c r="C111" s="103" t="s">
        <v>920</v>
      </c>
      <c r="D111" s="106" t="s">
        <v>365</v>
      </c>
      <c r="E111" s="104" t="s">
        <v>370</v>
      </c>
      <c r="F111" s="106">
        <v>12</v>
      </c>
      <c r="G111" s="106" t="s">
        <v>371</v>
      </c>
      <c r="H111" s="220">
        <v>8300000</v>
      </c>
    </row>
    <row r="112" spans="1:8" ht="13.2">
      <c r="A112" s="106">
        <v>14</v>
      </c>
      <c r="B112" s="100" t="s">
        <v>929</v>
      </c>
      <c r="C112" s="103" t="s">
        <v>922</v>
      </c>
      <c r="D112" s="106" t="s">
        <v>365</v>
      </c>
      <c r="E112" s="104" t="s">
        <v>370</v>
      </c>
      <c r="F112" s="106">
        <v>12</v>
      </c>
      <c r="G112" s="106" t="s">
        <v>371</v>
      </c>
      <c r="H112" s="220">
        <v>9300000</v>
      </c>
    </row>
    <row r="113" spans="1:8" ht="13.2">
      <c r="A113" s="106">
        <v>15</v>
      </c>
      <c r="B113" s="100" t="s">
        <v>930</v>
      </c>
      <c r="C113" s="103" t="s">
        <v>924</v>
      </c>
      <c r="D113" s="106" t="s">
        <v>365</v>
      </c>
      <c r="E113" s="104" t="s">
        <v>370</v>
      </c>
      <c r="F113" s="106">
        <v>12</v>
      </c>
      <c r="G113" s="106" t="s">
        <v>371</v>
      </c>
      <c r="H113" s="220">
        <v>10900000</v>
      </c>
    </row>
    <row r="114" spans="1:8" ht="13.2">
      <c r="A114" s="106">
        <v>16</v>
      </c>
      <c r="B114" s="100" t="s">
        <v>931</v>
      </c>
      <c r="C114" s="103" t="s">
        <v>524</v>
      </c>
      <c r="D114" s="106" t="s">
        <v>365</v>
      </c>
      <c r="E114" s="104" t="s">
        <v>370</v>
      </c>
      <c r="F114" s="106">
        <v>12</v>
      </c>
      <c r="G114" s="106" t="s">
        <v>371</v>
      </c>
      <c r="H114" s="220">
        <v>12700000</v>
      </c>
    </row>
    <row r="115" spans="1:8" ht="13.2">
      <c r="A115" s="106">
        <v>17</v>
      </c>
      <c r="B115" s="100" t="s">
        <v>932</v>
      </c>
      <c r="C115" s="103" t="s">
        <v>920</v>
      </c>
      <c r="D115" s="106" t="s">
        <v>365</v>
      </c>
      <c r="E115" s="104" t="s">
        <v>370</v>
      </c>
      <c r="F115" s="106">
        <v>12</v>
      </c>
      <c r="G115" s="106" t="s">
        <v>371</v>
      </c>
      <c r="H115" s="220">
        <v>7300000</v>
      </c>
    </row>
    <row r="116" spans="1:8" ht="13.2">
      <c r="A116" s="106">
        <v>18</v>
      </c>
      <c r="B116" s="100" t="s">
        <v>933</v>
      </c>
      <c r="C116" s="103" t="s">
        <v>922</v>
      </c>
      <c r="D116" s="106" t="s">
        <v>365</v>
      </c>
      <c r="E116" s="104" t="s">
        <v>370</v>
      </c>
      <c r="F116" s="106">
        <v>12</v>
      </c>
      <c r="G116" s="106" t="s">
        <v>371</v>
      </c>
      <c r="H116" s="220">
        <v>7750000</v>
      </c>
    </row>
    <row r="117" spans="1:8" ht="13.2">
      <c r="A117" s="106">
        <v>19</v>
      </c>
      <c r="B117" s="100" t="s">
        <v>934</v>
      </c>
      <c r="C117" s="103" t="s">
        <v>920</v>
      </c>
      <c r="D117" s="106" t="s">
        <v>365</v>
      </c>
      <c r="E117" s="104" t="s">
        <v>370</v>
      </c>
      <c r="F117" s="106">
        <v>12</v>
      </c>
      <c r="G117" s="106" t="s">
        <v>371</v>
      </c>
      <c r="H117" s="220">
        <v>7300000</v>
      </c>
    </row>
    <row r="118" spans="1:8" ht="13.2">
      <c r="A118" s="106">
        <v>20</v>
      </c>
      <c r="B118" s="100" t="s">
        <v>935</v>
      </c>
      <c r="C118" s="103" t="s">
        <v>922</v>
      </c>
      <c r="D118" s="106" t="s">
        <v>365</v>
      </c>
      <c r="E118" s="104" t="s">
        <v>370</v>
      </c>
      <c r="F118" s="106">
        <v>12</v>
      </c>
      <c r="G118" s="106" t="s">
        <v>371</v>
      </c>
      <c r="H118" s="220">
        <v>7750000</v>
      </c>
    </row>
    <row r="119" spans="1:8" ht="13.2">
      <c r="A119" s="106">
        <v>21</v>
      </c>
      <c r="B119" s="100" t="s">
        <v>936</v>
      </c>
      <c r="C119" s="103" t="s">
        <v>924</v>
      </c>
      <c r="D119" s="106" t="s">
        <v>365</v>
      </c>
      <c r="E119" s="104" t="s">
        <v>370</v>
      </c>
      <c r="F119" s="106">
        <v>12</v>
      </c>
      <c r="G119" s="106" t="s">
        <v>371</v>
      </c>
      <c r="H119" s="220">
        <v>9700000</v>
      </c>
    </row>
    <row r="120" spans="1:8" ht="13.2">
      <c r="A120" s="106">
        <v>22</v>
      </c>
      <c r="B120" s="100" t="s">
        <v>937</v>
      </c>
      <c r="C120" s="103" t="s">
        <v>524</v>
      </c>
      <c r="D120" s="106" t="s">
        <v>365</v>
      </c>
      <c r="E120" s="104" t="s">
        <v>370</v>
      </c>
      <c r="F120" s="106">
        <v>12</v>
      </c>
      <c r="G120" s="106" t="s">
        <v>371</v>
      </c>
      <c r="H120" s="220">
        <v>10350000</v>
      </c>
    </row>
    <row r="121" spans="1:8" ht="13.2">
      <c r="A121" s="106">
        <v>23</v>
      </c>
      <c r="B121" s="100" t="s">
        <v>938</v>
      </c>
      <c r="C121" s="103" t="s">
        <v>927</v>
      </c>
      <c r="D121" s="106" t="s">
        <v>365</v>
      </c>
      <c r="E121" s="104" t="s">
        <v>370</v>
      </c>
      <c r="F121" s="106">
        <v>12</v>
      </c>
      <c r="G121" s="106" t="s">
        <v>371</v>
      </c>
      <c r="H121" s="220">
        <v>10800000</v>
      </c>
    </row>
    <row r="122" spans="1:8" ht="13.2">
      <c r="A122" s="106">
        <v>24</v>
      </c>
      <c r="B122" s="100" t="s">
        <v>939</v>
      </c>
      <c r="C122" s="103" t="s">
        <v>924</v>
      </c>
      <c r="D122" s="106" t="s">
        <v>365</v>
      </c>
      <c r="E122" s="104" t="s">
        <v>370</v>
      </c>
      <c r="F122" s="106">
        <v>12</v>
      </c>
      <c r="G122" s="106" t="s">
        <v>371</v>
      </c>
      <c r="H122" s="220">
        <v>11050000</v>
      </c>
    </row>
    <row r="123" spans="1:8" ht="13.2">
      <c r="A123" s="106">
        <v>25</v>
      </c>
      <c r="B123" s="100" t="s">
        <v>940</v>
      </c>
      <c r="C123" s="103" t="s">
        <v>524</v>
      </c>
      <c r="D123" s="106" t="s">
        <v>365</v>
      </c>
      <c r="E123" s="104" t="s">
        <v>370</v>
      </c>
      <c r="F123" s="106">
        <v>12</v>
      </c>
      <c r="G123" s="106" t="s">
        <v>371</v>
      </c>
      <c r="H123" s="220">
        <v>11750000</v>
      </c>
    </row>
    <row r="124" spans="1:8" ht="13.2">
      <c r="A124" s="106">
        <v>26</v>
      </c>
      <c r="B124" s="100" t="s">
        <v>941</v>
      </c>
      <c r="C124" s="103" t="s">
        <v>927</v>
      </c>
      <c r="D124" s="106" t="s">
        <v>365</v>
      </c>
      <c r="E124" s="104" t="s">
        <v>370</v>
      </c>
      <c r="F124" s="106">
        <v>12</v>
      </c>
      <c r="G124" s="106" t="s">
        <v>371</v>
      </c>
      <c r="H124" s="220">
        <v>12250000</v>
      </c>
    </row>
    <row r="125" spans="1:8" ht="13.2">
      <c r="A125" s="79">
        <v>27</v>
      </c>
      <c r="B125" s="100" t="s">
        <v>1036</v>
      </c>
      <c r="C125" s="103"/>
      <c r="D125" s="79" t="s">
        <v>365</v>
      </c>
      <c r="E125" s="104" t="s">
        <v>370</v>
      </c>
      <c r="F125" s="106">
        <v>12</v>
      </c>
      <c r="G125" s="79" t="s">
        <v>371</v>
      </c>
      <c r="H125" s="220">
        <v>1200000</v>
      </c>
    </row>
    <row r="126" spans="1:8" ht="13.2">
      <c r="A126" s="79">
        <v>28</v>
      </c>
      <c r="B126" s="100" t="s">
        <v>1037</v>
      </c>
      <c r="C126" s="103"/>
      <c r="D126" s="79" t="s">
        <v>365</v>
      </c>
      <c r="E126" s="104" t="s">
        <v>370</v>
      </c>
      <c r="F126" s="106">
        <v>12</v>
      </c>
      <c r="G126" s="79" t="s">
        <v>371</v>
      </c>
      <c r="H126" s="220">
        <v>1200000</v>
      </c>
    </row>
    <row r="127" spans="1:8" ht="13.2">
      <c r="A127" s="79">
        <v>29</v>
      </c>
      <c r="B127" s="100" t="s">
        <v>1032</v>
      </c>
      <c r="C127" s="103"/>
      <c r="D127" s="79" t="s">
        <v>365</v>
      </c>
      <c r="E127" s="104" t="s">
        <v>370</v>
      </c>
      <c r="F127" s="106">
        <v>12</v>
      </c>
      <c r="G127" s="79" t="s">
        <v>371</v>
      </c>
      <c r="H127" s="220">
        <v>1050000</v>
      </c>
    </row>
    <row r="128" spans="1:8" ht="13.2">
      <c r="A128" s="79">
        <v>30</v>
      </c>
      <c r="B128" s="100" t="s">
        <v>1038</v>
      </c>
      <c r="C128" s="103"/>
      <c r="D128" s="79" t="s">
        <v>365</v>
      </c>
      <c r="E128" s="104" t="s">
        <v>1034</v>
      </c>
      <c r="F128" s="106">
        <v>12</v>
      </c>
      <c r="G128" s="79" t="s">
        <v>371</v>
      </c>
      <c r="H128" s="220">
        <v>1900000</v>
      </c>
    </row>
    <row r="129" spans="1:12" ht="13.2">
      <c r="A129" s="79">
        <v>31</v>
      </c>
      <c r="B129" s="100" t="s">
        <v>1035</v>
      </c>
      <c r="C129" s="103"/>
      <c r="D129" s="79" t="s">
        <v>365</v>
      </c>
      <c r="E129" s="104" t="s">
        <v>759</v>
      </c>
      <c r="F129" s="106">
        <v>12</v>
      </c>
      <c r="G129" s="79" t="s">
        <v>371</v>
      </c>
      <c r="H129" s="220">
        <v>3800000</v>
      </c>
    </row>
    <row r="130" spans="1:12" ht="33.75" customHeight="1">
      <c r="A130" s="288" t="s">
        <v>997</v>
      </c>
      <c r="B130" s="289"/>
      <c r="C130" s="289"/>
      <c r="D130" s="289"/>
      <c r="E130" s="289"/>
      <c r="F130" s="289"/>
      <c r="G130" s="289"/>
      <c r="H130" s="290"/>
    </row>
    <row r="131" spans="1:12" ht="13.8">
      <c r="A131" s="300" t="s">
        <v>531</v>
      </c>
      <c r="B131" s="301"/>
      <c r="C131" s="301"/>
      <c r="D131" s="301"/>
      <c r="E131" s="301"/>
      <c r="F131" s="301"/>
      <c r="G131" s="301"/>
      <c r="H131" s="302"/>
    </row>
    <row r="132" spans="1:12" ht="32.25" customHeight="1">
      <c r="A132" s="231" t="s">
        <v>998</v>
      </c>
      <c r="B132" s="232"/>
      <c r="C132" s="232"/>
      <c r="D132" s="232"/>
      <c r="E132" s="232"/>
      <c r="F132" s="232"/>
      <c r="G132" s="232"/>
      <c r="H132" s="233"/>
    </row>
    <row r="133" spans="1:12" ht="13.2">
      <c r="A133" s="261">
        <v>1</v>
      </c>
      <c r="B133" s="100" t="s">
        <v>608</v>
      </c>
      <c r="C133" s="278">
        <v>13000</v>
      </c>
      <c r="D133" s="261" t="s">
        <v>365</v>
      </c>
      <c r="E133" s="261" t="s">
        <v>370</v>
      </c>
      <c r="F133" s="261">
        <v>12</v>
      </c>
      <c r="G133" s="261" t="s">
        <v>371</v>
      </c>
      <c r="H133" s="221">
        <v>19550000</v>
      </c>
      <c r="I133" s="108"/>
      <c r="L133" s="203"/>
    </row>
    <row r="134" spans="1:12" ht="13.2">
      <c r="A134" s="262"/>
      <c r="B134" s="100" t="s">
        <v>609</v>
      </c>
      <c r="C134" s="279"/>
      <c r="D134" s="262"/>
      <c r="E134" s="262"/>
      <c r="F134" s="262"/>
      <c r="G134" s="262"/>
      <c r="H134" s="221">
        <v>20800000</v>
      </c>
      <c r="I134" s="108"/>
      <c r="L134" s="203"/>
    </row>
    <row r="135" spans="1:12" ht="13.2">
      <c r="A135" s="261">
        <v>2</v>
      </c>
      <c r="B135" s="100" t="s">
        <v>610</v>
      </c>
      <c r="C135" s="278">
        <v>18000</v>
      </c>
      <c r="D135" s="261" t="s">
        <v>365</v>
      </c>
      <c r="E135" s="261" t="s">
        <v>370</v>
      </c>
      <c r="F135" s="261">
        <v>12</v>
      </c>
      <c r="G135" s="261" t="s">
        <v>371</v>
      </c>
      <c r="H135" s="221">
        <v>24050000</v>
      </c>
      <c r="I135" s="108"/>
      <c r="L135" s="203"/>
    </row>
    <row r="136" spans="1:12" ht="13.2">
      <c r="A136" s="262"/>
      <c r="B136" s="100" t="s">
        <v>611</v>
      </c>
      <c r="C136" s="279"/>
      <c r="D136" s="262"/>
      <c r="E136" s="262"/>
      <c r="F136" s="262"/>
      <c r="G136" s="262"/>
      <c r="H136" s="221">
        <v>25250000</v>
      </c>
      <c r="I136" s="108"/>
      <c r="L136" s="203"/>
    </row>
    <row r="137" spans="1:12" ht="13.2">
      <c r="A137" s="261">
        <v>3</v>
      </c>
      <c r="B137" s="100" t="s">
        <v>612</v>
      </c>
      <c r="C137" s="278">
        <v>21000</v>
      </c>
      <c r="D137" s="261" t="s">
        <v>365</v>
      </c>
      <c r="E137" s="261" t="s">
        <v>370</v>
      </c>
      <c r="F137" s="261">
        <v>12</v>
      </c>
      <c r="G137" s="261" t="s">
        <v>371</v>
      </c>
      <c r="H137" s="221">
        <v>28700000</v>
      </c>
      <c r="I137" s="108"/>
      <c r="L137" s="203"/>
    </row>
    <row r="138" spans="1:12" ht="13.2">
      <c r="A138" s="262"/>
      <c r="B138" s="100" t="s">
        <v>613</v>
      </c>
      <c r="C138" s="279"/>
      <c r="D138" s="262"/>
      <c r="E138" s="262"/>
      <c r="F138" s="262"/>
      <c r="G138" s="262"/>
      <c r="H138" s="221">
        <v>29900000</v>
      </c>
      <c r="I138" s="108"/>
      <c r="L138" s="203"/>
    </row>
    <row r="139" spans="1:12" ht="13.2">
      <c r="A139" s="261">
        <v>4</v>
      </c>
      <c r="B139" s="100" t="s">
        <v>614</v>
      </c>
      <c r="C139" s="278">
        <v>26000</v>
      </c>
      <c r="D139" s="261" t="s">
        <v>365</v>
      </c>
      <c r="E139" s="261" t="s">
        <v>370</v>
      </c>
      <c r="F139" s="261">
        <v>12</v>
      </c>
      <c r="G139" s="261" t="s">
        <v>371</v>
      </c>
      <c r="H139" s="221">
        <v>31400000</v>
      </c>
      <c r="I139" s="108"/>
      <c r="L139" s="203"/>
    </row>
    <row r="140" spans="1:12" ht="13.2">
      <c r="A140" s="262"/>
      <c r="B140" s="100" t="s">
        <v>615</v>
      </c>
      <c r="C140" s="279"/>
      <c r="D140" s="262"/>
      <c r="E140" s="262"/>
      <c r="F140" s="262"/>
      <c r="G140" s="262"/>
      <c r="H140" s="221">
        <v>32600000</v>
      </c>
      <c r="I140" s="108"/>
      <c r="L140" s="203"/>
    </row>
    <row r="141" spans="1:12" ht="13.2">
      <c r="A141" s="261">
        <v>5</v>
      </c>
      <c r="B141" s="100" t="s">
        <v>616</v>
      </c>
      <c r="C141" s="278">
        <v>26000</v>
      </c>
      <c r="D141" s="261" t="s">
        <v>365</v>
      </c>
      <c r="E141" s="261" t="s">
        <v>370</v>
      </c>
      <c r="F141" s="261">
        <v>12</v>
      </c>
      <c r="G141" s="261" t="s">
        <v>371</v>
      </c>
      <c r="H141" s="221">
        <v>31400000</v>
      </c>
      <c r="I141" s="108"/>
      <c r="L141" s="203"/>
    </row>
    <row r="142" spans="1:12" ht="13.2">
      <c r="A142" s="262"/>
      <c r="B142" s="100" t="s">
        <v>617</v>
      </c>
      <c r="C142" s="279"/>
      <c r="D142" s="262"/>
      <c r="E142" s="262"/>
      <c r="F142" s="262"/>
      <c r="G142" s="262"/>
      <c r="H142" s="221">
        <v>32600000</v>
      </c>
      <c r="I142" s="108"/>
      <c r="L142" s="203"/>
    </row>
    <row r="143" spans="1:12" ht="13.2">
      <c r="A143" s="261">
        <v>6</v>
      </c>
      <c r="B143" s="100" t="s">
        <v>618</v>
      </c>
      <c r="C143" s="278">
        <v>30000</v>
      </c>
      <c r="D143" s="261" t="s">
        <v>365</v>
      </c>
      <c r="E143" s="261" t="s">
        <v>370</v>
      </c>
      <c r="F143" s="261">
        <v>12</v>
      </c>
      <c r="G143" s="261" t="s">
        <v>371</v>
      </c>
      <c r="H143" s="221">
        <v>32500000</v>
      </c>
      <c r="I143" s="108"/>
      <c r="L143" s="203"/>
    </row>
    <row r="144" spans="1:12" ht="13.2">
      <c r="A144" s="262"/>
      <c r="B144" s="100" t="s">
        <v>619</v>
      </c>
      <c r="C144" s="279"/>
      <c r="D144" s="262"/>
      <c r="E144" s="262"/>
      <c r="F144" s="262"/>
      <c r="G144" s="262"/>
      <c r="H144" s="221">
        <v>33700000</v>
      </c>
      <c r="I144" s="108"/>
      <c r="L144" s="203"/>
    </row>
    <row r="145" spans="1:12" ht="13.2">
      <c r="A145" s="261">
        <v>7</v>
      </c>
      <c r="B145" s="100" t="s">
        <v>620</v>
      </c>
      <c r="C145" s="278">
        <v>30000</v>
      </c>
      <c r="D145" s="261" t="s">
        <v>365</v>
      </c>
      <c r="E145" s="261" t="s">
        <v>370</v>
      </c>
      <c r="F145" s="261">
        <v>12</v>
      </c>
      <c r="G145" s="261" t="s">
        <v>371</v>
      </c>
      <c r="H145" s="221">
        <v>32500000</v>
      </c>
      <c r="I145" s="108"/>
      <c r="L145" s="203"/>
    </row>
    <row r="146" spans="1:12" ht="13.2">
      <c r="A146" s="262"/>
      <c r="B146" s="100" t="s">
        <v>621</v>
      </c>
      <c r="C146" s="279"/>
      <c r="D146" s="262"/>
      <c r="E146" s="262"/>
      <c r="F146" s="262"/>
      <c r="G146" s="262"/>
      <c r="H146" s="221">
        <v>33700000</v>
      </c>
      <c r="I146" s="108"/>
      <c r="L146" s="203"/>
    </row>
    <row r="147" spans="1:12" ht="13.2">
      <c r="A147" s="261">
        <v>8</v>
      </c>
      <c r="B147" s="100" t="s">
        <v>622</v>
      </c>
      <c r="C147" s="278">
        <v>36000</v>
      </c>
      <c r="D147" s="261" t="s">
        <v>365</v>
      </c>
      <c r="E147" s="261" t="s">
        <v>370</v>
      </c>
      <c r="F147" s="261">
        <v>12</v>
      </c>
      <c r="G147" s="261" t="s">
        <v>371</v>
      </c>
      <c r="H147" s="221">
        <v>36900000</v>
      </c>
      <c r="I147" s="108"/>
      <c r="L147" s="203"/>
    </row>
    <row r="148" spans="1:12" ht="13.2">
      <c r="A148" s="262"/>
      <c r="B148" s="100" t="s">
        <v>623</v>
      </c>
      <c r="C148" s="279"/>
      <c r="D148" s="262"/>
      <c r="E148" s="262"/>
      <c r="F148" s="262"/>
      <c r="G148" s="262"/>
      <c r="H148" s="221">
        <v>38100000</v>
      </c>
      <c r="I148" s="108"/>
      <c r="L148" s="203"/>
    </row>
    <row r="149" spans="1:12" ht="13.2">
      <c r="A149" s="261">
        <v>9</v>
      </c>
      <c r="B149" s="100" t="s">
        <v>624</v>
      </c>
      <c r="C149" s="278">
        <v>36000</v>
      </c>
      <c r="D149" s="261" t="s">
        <v>365</v>
      </c>
      <c r="E149" s="261" t="s">
        <v>370</v>
      </c>
      <c r="F149" s="261">
        <v>12</v>
      </c>
      <c r="G149" s="261" t="s">
        <v>371</v>
      </c>
      <c r="H149" s="221">
        <v>36900000</v>
      </c>
      <c r="I149" s="108"/>
      <c r="L149" s="203"/>
    </row>
    <row r="150" spans="1:12" ht="13.2">
      <c r="A150" s="262"/>
      <c r="B150" s="100" t="s">
        <v>625</v>
      </c>
      <c r="C150" s="279"/>
      <c r="D150" s="262"/>
      <c r="E150" s="262"/>
      <c r="F150" s="262"/>
      <c r="G150" s="262"/>
      <c r="H150" s="221">
        <v>38100000</v>
      </c>
      <c r="I150" s="108"/>
      <c r="L150" s="203"/>
    </row>
    <row r="151" spans="1:12" ht="13.2">
      <c r="A151" s="261">
        <v>10</v>
      </c>
      <c r="B151" s="100" t="s">
        <v>626</v>
      </c>
      <c r="C151" s="278">
        <v>42000</v>
      </c>
      <c r="D151" s="261" t="s">
        <v>365</v>
      </c>
      <c r="E151" s="261" t="s">
        <v>370</v>
      </c>
      <c r="F151" s="261">
        <v>12</v>
      </c>
      <c r="G151" s="261" t="s">
        <v>371</v>
      </c>
      <c r="H151" s="221">
        <v>40300000</v>
      </c>
      <c r="I151" s="108"/>
      <c r="L151" s="203"/>
    </row>
    <row r="152" spans="1:12" ht="13.2">
      <c r="A152" s="262"/>
      <c r="B152" s="100" t="s">
        <v>627</v>
      </c>
      <c r="C152" s="279"/>
      <c r="D152" s="262"/>
      <c r="E152" s="262"/>
      <c r="F152" s="262"/>
      <c r="G152" s="262"/>
      <c r="H152" s="221">
        <v>41550000</v>
      </c>
      <c r="I152" s="108"/>
      <c r="L152" s="203"/>
    </row>
    <row r="153" spans="1:12" ht="13.2">
      <c r="A153" s="261">
        <v>11</v>
      </c>
      <c r="B153" s="100" t="s">
        <v>628</v>
      </c>
      <c r="C153" s="278">
        <v>48000</v>
      </c>
      <c r="D153" s="261" t="s">
        <v>365</v>
      </c>
      <c r="E153" s="261" t="s">
        <v>370</v>
      </c>
      <c r="F153" s="261">
        <v>12</v>
      </c>
      <c r="G153" s="261" t="s">
        <v>371</v>
      </c>
      <c r="H153" s="221">
        <v>43900000</v>
      </c>
      <c r="I153" s="108"/>
      <c r="L153" s="203"/>
    </row>
    <row r="154" spans="1:12" ht="13.2">
      <c r="A154" s="262"/>
      <c r="B154" s="100" t="s">
        <v>629</v>
      </c>
      <c r="C154" s="279"/>
      <c r="D154" s="262"/>
      <c r="E154" s="262"/>
      <c r="F154" s="262"/>
      <c r="G154" s="262"/>
      <c r="H154" s="221">
        <v>45150000</v>
      </c>
      <c r="I154" s="108"/>
      <c r="L154" s="203"/>
    </row>
    <row r="155" spans="1:12" ht="32.25" customHeight="1">
      <c r="A155" s="231" t="s">
        <v>999</v>
      </c>
      <c r="B155" s="232"/>
      <c r="C155" s="232"/>
      <c r="D155" s="232"/>
      <c r="E155" s="232"/>
      <c r="F155" s="232"/>
      <c r="G155" s="232"/>
      <c r="H155" s="233"/>
      <c r="I155" s="108"/>
    </row>
    <row r="156" spans="1:12">
      <c r="A156" s="261">
        <v>1</v>
      </c>
      <c r="B156" s="100" t="s">
        <v>652</v>
      </c>
      <c r="C156" s="278">
        <v>13000</v>
      </c>
      <c r="D156" s="261" t="s">
        <v>365</v>
      </c>
      <c r="E156" s="261" t="s">
        <v>370</v>
      </c>
      <c r="F156" s="261">
        <v>12</v>
      </c>
      <c r="G156" s="261" t="s">
        <v>371</v>
      </c>
      <c r="H156" s="221">
        <v>16500000</v>
      </c>
      <c r="I156" s="108"/>
    </row>
    <row r="157" spans="1:12">
      <c r="A157" s="262"/>
      <c r="B157" s="100" t="s">
        <v>653</v>
      </c>
      <c r="C157" s="279"/>
      <c r="D157" s="262"/>
      <c r="E157" s="262"/>
      <c r="F157" s="262"/>
      <c r="G157" s="262"/>
      <c r="H157" s="221">
        <v>16600000</v>
      </c>
      <c r="I157" s="108"/>
    </row>
    <row r="158" spans="1:12">
      <c r="A158" s="261">
        <v>2</v>
      </c>
      <c r="B158" s="100" t="s">
        <v>654</v>
      </c>
      <c r="C158" s="278">
        <v>18000</v>
      </c>
      <c r="D158" s="261" t="s">
        <v>365</v>
      </c>
      <c r="E158" s="261" t="s">
        <v>370</v>
      </c>
      <c r="F158" s="261">
        <v>12</v>
      </c>
      <c r="G158" s="261" t="s">
        <v>371</v>
      </c>
      <c r="H158" s="221">
        <v>20500000</v>
      </c>
      <c r="I158" s="108"/>
    </row>
    <row r="159" spans="1:12">
      <c r="A159" s="262"/>
      <c r="B159" s="100" t="s">
        <v>655</v>
      </c>
      <c r="C159" s="279"/>
      <c r="D159" s="262"/>
      <c r="E159" s="262"/>
      <c r="F159" s="262"/>
      <c r="G159" s="262"/>
      <c r="H159" s="221">
        <v>20600000</v>
      </c>
      <c r="I159" s="108"/>
    </row>
    <row r="160" spans="1:12">
      <c r="A160" s="261">
        <v>3</v>
      </c>
      <c r="B160" s="100" t="s">
        <v>656</v>
      </c>
      <c r="C160" s="278">
        <v>21000</v>
      </c>
      <c r="D160" s="261" t="s">
        <v>365</v>
      </c>
      <c r="E160" s="261" t="s">
        <v>370</v>
      </c>
      <c r="F160" s="261">
        <v>12</v>
      </c>
      <c r="G160" s="261" t="s">
        <v>371</v>
      </c>
      <c r="H160" s="221">
        <v>24550000</v>
      </c>
      <c r="I160" s="108"/>
    </row>
    <row r="161" spans="1:9">
      <c r="A161" s="262"/>
      <c r="B161" s="100" t="s">
        <v>657</v>
      </c>
      <c r="C161" s="279"/>
      <c r="D161" s="262"/>
      <c r="E161" s="262"/>
      <c r="F161" s="262"/>
      <c r="G161" s="262"/>
      <c r="H161" s="221">
        <v>24650000</v>
      </c>
      <c r="I161" s="108"/>
    </row>
    <row r="162" spans="1:9">
      <c r="A162" s="261">
        <v>4</v>
      </c>
      <c r="B162" s="100" t="s">
        <v>672</v>
      </c>
      <c r="C162" s="278">
        <v>26000</v>
      </c>
      <c r="D162" s="261" t="s">
        <v>365</v>
      </c>
      <c r="E162" s="261" t="s">
        <v>370</v>
      </c>
      <c r="F162" s="261">
        <v>12</v>
      </c>
      <c r="G162" s="261" t="s">
        <v>371</v>
      </c>
      <c r="H162" s="221">
        <v>27650000</v>
      </c>
      <c r="I162" s="108"/>
    </row>
    <row r="163" spans="1:9">
      <c r="A163" s="262"/>
      <c r="B163" s="100" t="s">
        <v>673</v>
      </c>
      <c r="C163" s="279"/>
      <c r="D163" s="262"/>
      <c r="E163" s="262"/>
      <c r="F163" s="262"/>
      <c r="G163" s="262"/>
      <c r="H163" s="221">
        <v>27750000</v>
      </c>
      <c r="I163" s="108"/>
    </row>
    <row r="164" spans="1:9">
      <c r="A164" s="261">
        <v>5</v>
      </c>
      <c r="B164" s="100" t="s">
        <v>658</v>
      </c>
      <c r="C164" s="278">
        <v>26000</v>
      </c>
      <c r="D164" s="261" t="s">
        <v>365</v>
      </c>
      <c r="E164" s="261" t="s">
        <v>370</v>
      </c>
      <c r="F164" s="261">
        <v>12</v>
      </c>
      <c r="G164" s="261" t="s">
        <v>371</v>
      </c>
      <c r="H164" s="221">
        <v>27650000</v>
      </c>
      <c r="I164" s="108"/>
    </row>
    <row r="165" spans="1:9">
      <c r="A165" s="262"/>
      <c r="B165" s="100" t="s">
        <v>659</v>
      </c>
      <c r="C165" s="279"/>
      <c r="D165" s="262"/>
      <c r="E165" s="262"/>
      <c r="F165" s="262"/>
      <c r="G165" s="262"/>
      <c r="H165" s="221">
        <v>27750000</v>
      </c>
      <c r="I165" s="108"/>
    </row>
    <row r="166" spans="1:9">
      <c r="A166" s="261">
        <v>6</v>
      </c>
      <c r="B166" s="100" t="s">
        <v>660</v>
      </c>
      <c r="C166" s="278">
        <v>30000</v>
      </c>
      <c r="D166" s="261" t="s">
        <v>365</v>
      </c>
      <c r="E166" s="261" t="s">
        <v>370</v>
      </c>
      <c r="F166" s="261">
        <v>12</v>
      </c>
      <c r="G166" s="261" t="s">
        <v>371</v>
      </c>
      <c r="H166" s="221">
        <v>27800000</v>
      </c>
      <c r="I166" s="108"/>
    </row>
    <row r="167" spans="1:9">
      <c r="A167" s="262"/>
      <c r="B167" s="100" t="s">
        <v>661</v>
      </c>
      <c r="C167" s="279"/>
      <c r="D167" s="262"/>
      <c r="E167" s="262"/>
      <c r="F167" s="262"/>
      <c r="G167" s="262"/>
      <c r="H167" s="221">
        <v>27900000</v>
      </c>
      <c r="I167" s="108"/>
    </row>
    <row r="168" spans="1:9">
      <c r="A168" s="261">
        <v>7</v>
      </c>
      <c r="B168" s="100" t="s">
        <v>662</v>
      </c>
      <c r="C168" s="278">
        <v>30000</v>
      </c>
      <c r="D168" s="261" t="s">
        <v>365</v>
      </c>
      <c r="E168" s="261" t="s">
        <v>370</v>
      </c>
      <c r="F168" s="261">
        <v>12</v>
      </c>
      <c r="G168" s="261" t="s">
        <v>371</v>
      </c>
      <c r="H168" s="221">
        <v>27800000</v>
      </c>
      <c r="I168" s="108"/>
    </row>
    <row r="169" spans="1:9">
      <c r="A169" s="262">
        <v>3</v>
      </c>
      <c r="B169" s="100" t="s">
        <v>663</v>
      </c>
      <c r="C169" s="279"/>
      <c r="D169" s="262"/>
      <c r="E169" s="262"/>
      <c r="F169" s="262"/>
      <c r="G169" s="262"/>
      <c r="H169" s="221">
        <v>27900000</v>
      </c>
      <c r="I169" s="108"/>
    </row>
    <row r="170" spans="1:9">
      <c r="A170" s="261">
        <v>8</v>
      </c>
      <c r="B170" s="100" t="s">
        <v>664</v>
      </c>
      <c r="C170" s="278">
        <v>36000</v>
      </c>
      <c r="D170" s="261" t="s">
        <v>365</v>
      </c>
      <c r="E170" s="261" t="s">
        <v>370</v>
      </c>
      <c r="F170" s="261">
        <v>12</v>
      </c>
      <c r="G170" s="261" t="s">
        <v>371</v>
      </c>
      <c r="H170" s="221">
        <v>31550000</v>
      </c>
      <c r="I170" s="108"/>
    </row>
    <row r="171" spans="1:9">
      <c r="A171" s="262">
        <v>5</v>
      </c>
      <c r="B171" s="100" t="s">
        <v>665</v>
      </c>
      <c r="C171" s="279"/>
      <c r="D171" s="262"/>
      <c r="E171" s="262"/>
      <c r="F171" s="262"/>
      <c r="G171" s="262"/>
      <c r="H171" s="221">
        <v>31650000</v>
      </c>
      <c r="I171" s="108"/>
    </row>
    <row r="172" spans="1:9">
      <c r="A172" s="261">
        <v>9</v>
      </c>
      <c r="B172" s="100" t="s">
        <v>666</v>
      </c>
      <c r="C172" s="278">
        <v>36000</v>
      </c>
      <c r="D172" s="261" t="s">
        <v>365</v>
      </c>
      <c r="E172" s="261" t="s">
        <v>370</v>
      </c>
      <c r="F172" s="261">
        <v>12</v>
      </c>
      <c r="G172" s="261" t="s">
        <v>371</v>
      </c>
      <c r="H172" s="221">
        <v>31550000</v>
      </c>
      <c r="I172" s="108"/>
    </row>
    <row r="173" spans="1:9">
      <c r="A173" s="262">
        <v>7</v>
      </c>
      <c r="B173" s="100" t="s">
        <v>667</v>
      </c>
      <c r="C173" s="279"/>
      <c r="D173" s="262"/>
      <c r="E173" s="262"/>
      <c r="F173" s="262"/>
      <c r="G173" s="262"/>
      <c r="H173" s="221">
        <v>31650000</v>
      </c>
      <c r="I173" s="108"/>
    </row>
    <row r="174" spans="1:9">
      <c r="A174" s="261">
        <v>10</v>
      </c>
      <c r="B174" s="100" t="s">
        <v>668</v>
      </c>
      <c r="C174" s="278">
        <v>42000</v>
      </c>
      <c r="D174" s="261" t="s">
        <v>365</v>
      </c>
      <c r="E174" s="261" t="s">
        <v>370</v>
      </c>
      <c r="F174" s="261">
        <v>12</v>
      </c>
      <c r="G174" s="261" t="s">
        <v>371</v>
      </c>
      <c r="H174" s="221">
        <v>34500000</v>
      </c>
      <c r="I174" s="108"/>
    </row>
    <row r="175" spans="1:9">
      <c r="A175" s="262">
        <v>9</v>
      </c>
      <c r="B175" s="100" t="s">
        <v>669</v>
      </c>
      <c r="C175" s="279"/>
      <c r="D175" s="262"/>
      <c r="E175" s="262"/>
      <c r="F175" s="262"/>
      <c r="G175" s="262"/>
      <c r="H175" s="221">
        <v>34600000</v>
      </c>
      <c r="I175" s="108"/>
    </row>
    <row r="176" spans="1:9">
      <c r="A176" s="261">
        <v>11</v>
      </c>
      <c r="B176" s="100" t="s">
        <v>670</v>
      </c>
      <c r="C176" s="278">
        <v>48000</v>
      </c>
      <c r="D176" s="261" t="s">
        <v>365</v>
      </c>
      <c r="E176" s="261" t="s">
        <v>370</v>
      </c>
      <c r="F176" s="261">
        <v>12</v>
      </c>
      <c r="G176" s="261" t="s">
        <v>371</v>
      </c>
      <c r="H176" s="221">
        <v>37400000</v>
      </c>
      <c r="I176" s="108"/>
    </row>
    <row r="177" spans="1:9">
      <c r="A177" s="262">
        <v>11</v>
      </c>
      <c r="B177" s="100" t="s">
        <v>671</v>
      </c>
      <c r="C177" s="279"/>
      <c r="D177" s="262"/>
      <c r="E177" s="262"/>
      <c r="F177" s="262"/>
      <c r="G177" s="262"/>
      <c r="H177" s="221">
        <v>37500000</v>
      </c>
      <c r="I177" s="108"/>
    </row>
    <row r="178" spans="1:9" ht="49.5" customHeight="1">
      <c r="A178" s="231" t="s">
        <v>1000</v>
      </c>
      <c r="B178" s="232"/>
      <c r="C178" s="232"/>
      <c r="D178" s="232"/>
      <c r="E178" s="232"/>
      <c r="F178" s="232"/>
      <c r="G178" s="232"/>
      <c r="H178" s="233"/>
      <c r="I178" s="108"/>
    </row>
    <row r="179" spans="1:9">
      <c r="A179" s="261">
        <v>1</v>
      </c>
      <c r="B179" s="100" t="s">
        <v>674</v>
      </c>
      <c r="C179" s="278">
        <v>9200</v>
      </c>
      <c r="D179" s="261" t="s">
        <v>365</v>
      </c>
      <c r="E179" s="261" t="s">
        <v>370</v>
      </c>
      <c r="F179" s="261">
        <v>12</v>
      </c>
      <c r="G179" s="261" t="s">
        <v>371</v>
      </c>
      <c r="H179" s="221">
        <v>14300000</v>
      </c>
      <c r="I179" s="108"/>
    </row>
    <row r="180" spans="1:9">
      <c r="A180" s="262"/>
      <c r="B180" s="100" t="s">
        <v>679</v>
      </c>
      <c r="C180" s="279"/>
      <c r="D180" s="262"/>
      <c r="E180" s="262"/>
      <c r="F180" s="262"/>
      <c r="G180" s="262"/>
      <c r="H180" s="221">
        <v>15500000</v>
      </c>
      <c r="I180" s="108"/>
    </row>
    <row r="181" spans="1:9">
      <c r="A181" s="261">
        <v>2</v>
      </c>
      <c r="B181" s="100" t="s">
        <v>675</v>
      </c>
      <c r="C181" s="278">
        <v>13000</v>
      </c>
      <c r="D181" s="261" t="s">
        <v>365</v>
      </c>
      <c r="E181" s="261" t="s">
        <v>370</v>
      </c>
      <c r="F181" s="261">
        <v>12</v>
      </c>
      <c r="G181" s="261" t="s">
        <v>371</v>
      </c>
      <c r="H181" s="221">
        <v>16600000</v>
      </c>
      <c r="I181" s="108"/>
    </row>
    <row r="182" spans="1:9">
      <c r="A182" s="262"/>
      <c r="B182" s="100" t="s">
        <v>675</v>
      </c>
      <c r="C182" s="279"/>
      <c r="D182" s="262"/>
      <c r="E182" s="262"/>
      <c r="F182" s="262"/>
      <c r="G182" s="262"/>
      <c r="H182" s="221">
        <v>17800000</v>
      </c>
      <c r="I182" s="108"/>
    </row>
    <row r="183" spans="1:9">
      <c r="A183" s="261">
        <v>3</v>
      </c>
      <c r="B183" s="100" t="s">
        <v>676</v>
      </c>
      <c r="C183" s="278">
        <v>17700</v>
      </c>
      <c r="D183" s="261" t="s">
        <v>365</v>
      </c>
      <c r="E183" s="261" t="s">
        <v>370</v>
      </c>
      <c r="F183" s="261">
        <v>12</v>
      </c>
      <c r="G183" s="261" t="s">
        <v>371</v>
      </c>
      <c r="H183" s="221">
        <v>20550000</v>
      </c>
      <c r="I183" s="108"/>
    </row>
    <row r="184" spans="1:9">
      <c r="A184" s="262"/>
      <c r="B184" s="100" t="s">
        <v>680</v>
      </c>
      <c r="C184" s="279"/>
      <c r="D184" s="262"/>
      <c r="E184" s="262"/>
      <c r="F184" s="262"/>
      <c r="G184" s="262"/>
      <c r="H184" s="221">
        <v>21800000</v>
      </c>
      <c r="I184" s="108"/>
    </row>
    <row r="185" spans="1:9">
      <c r="A185" s="261">
        <v>4</v>
      </c>
      <c r="B185" s="100" t="s">
        <v>677</v>
      </c>
      <c r="C185" s="278">
        <v>21000</v>
      </c>
      <c r="D185" s="261" t="s">
        <v>365</v>
      </c>
      <c r="E185" s="261" t="s">
        <v>370</v>
      </c>
      <c r="F185" s="261">
        <v>12</v>
      </c>
      <c r="G185" s="261" t="s">
        <v>371</v>
      </c>
      <c r="H185" s="221">
        <v>24550000</v>
      </c>
      <c r="I185" s="108"/>
    </row>
    <row r="186" spans="1:9">
      <c r="A186" s="262"/>
      <c r="B186" s="100" t="s">
        <v>681</v>
      </c>
      <c r="C186" s="279"/>
      <c r="D186" s="262"/>
      <c r="E186" s="262"/>
      <c r="F186" s="262"/>
      <c r="G186" s="262"/>
      <c r="H186" s="221">
        <v>25800000</v>
      </c>
      <c r="I186" s="108"/>
    </row>
    <row r="187" spans="1:9">
      <c r="A187" s="261">
        <v>5</v>
      </c>
      <c r="B187" s="100" t="s">
        <v>683</v>
      </c>
      <c r="C187" s="278">
        <v>26000</v>
      </c>
      <c r="D187" s="261" t="s">
        <v>365</v>
      </c>
      <c r="E187" s="261" t="s">
        <v>370</v>
      </c>
      <c r="F187" s="261">
        <v>12</v>
      </c>
      <c r="G187" s="261" t="s">
        <v>371</v>
      </c>
      <c r="H187" s="221">
        <v>26800000</v>
      </c>
      <c r="I187" s="108"/>
    </row>
    <row r="188" spans="1:9">
      <c r="A188" s="262"/>
      <c r="B188" s="100" t="s">
        <v>684</v>
      </c>
      <c r="C188" s="279"/>
      <c r="D188" s="262"/>
      <c r="E188" s="262"/>
      <c r="F188" s="262"/>
      <c r="G188" s="262"/>
      <c r="H188" s="221">
        <v>28050000</v>
      </c>
      <c r="I188" s="108"/>
    </row>
    <row r="189" spans="1:9">
      <c r="A189" s="261">
        <v>6</v>
      </c>
      <c r="B189" s="100" t="s">
        <v>678</v>
      </c>
      <c r="C189" s="278">
        <v>26000</v>
      </c>
      <c r="D189" s="261" t="s">
        <v>365</v>
      </c>
      <c r="E189" s="261" t="s">
        <v>370</v>
      </c>
      <c r="F189" s="261">
        <v>12</v>
      </c>
      <c r="G189" s="261" t="s">
        <v>371</v>
      </c>
      <c r="H189" s="221">
        <v>26800000</v>
      </c>
      <c r="I189" s="108"/>
    </row>
    <row r="190" spans="1:9">
      <c r="A190" s="262"/>
      <c r="B190" s="100" t="s">
        <v>682</v>
      </c>
      <c r="C190" s="279"/>
      <c r="D190" s="262"/>
      <c r="E190" s="262"/>
      <c r="F190" s="262"/>
      <c r="G190" s="262"/>
      <c r="H190" s="221">
        <v>28050000</v>
      </c>
      <c r="I190" s="108"/>
    </row>
    <row r="191" spans="1:9" ht="49.5" customHeight="1">
      <c r="A191" s="231" t="s">
        <v>1001</v>
      </c>
      <c r="B191" s="232"/>
      <c r="C191" s="232"/>
      <c r="D191" s="232"/>
      <c r="E191" s="232"/>
      <c r="F191" s="232"/>
      <c r="G191" s="232"/>
      <c r="H191" s="233"/>
      <c r="I191" s="108"/>
    </row>
    <row r="192" spans="1:9">
      <c r="A192" s="261">
        <v>1</v>
      </c>
      <c r="B192" s="100" t="s">
        <v>685</v>
      </c>
      <c r="C192" s="278">
        <v>26000</v>
      </c>
      <c r="D192" s="261" t="s">
        <v>365</v>
      </c>
      <c r="E192" s="261" t="s">
        <v>370</v>
      </c>
      <c r="F192" s="261">
        <v>12</v>
      </c>
      <c r="G192" s="261" t="s">
        <v>371</v>
      </c>
      <c r="H192" s="221">
        <v>29050000</v>
      </c>
      <c r="I192" s="108"/>
    </row>
    <row r="193" spans="1:9">
      <c r="A193" s="262"/>
      <c r="B193" s="100" t="s">
        <v>693</v>
      </c>
      <c r="C193" s="279"/>
      <c r="D193" s="262"/>
      <c r="E193" s="262"/>
      <c r="F193" s="262"/>
      <c r="G193" s="262"/>
      <c r="H193" s="221">
        <v>30300000</v>
      </c>
      <c r="I193" s="108"/>
    </row>
    <row r="194" spans="1:9">
      <c r="A194" s="261">
        <v>2</v>
      </c>
      <c r="B194" s="100" t="s">
        <v>686</v>
      </c>
      <c r="C194" s="278">
        <v>26000</v>
      </c>
      <c r="D194" s="261" t="s">
        <v>365</v>
      </c>
      <c r="E194" s="261" t="s">
        <v>370</v>
      </c>
      <c r="F194" s="261">
        <v>12</v>
      </c>
      <c r="G194" s="261" t="s">
        <v>371</v>
      </c>
      <c r="H194" s="221">
        <v>29050000</v>
      </c>
      <c r="I194" s="108"/>
    </row>
    <row r="195" spans="1:9">
      <c r="A195" s="262"/>
      <c r="B195" s="100" t="s">
        <v>694</v>
      </c>
      <c r="C195" s="279"/>
      <c r="D195" s="262"/>
      <c r="E195" s="262"/>
      <c r="F195" s="262"/>
      <c r="G195" s="262"/>
      <c r="H195" s="221">
        <v>30300000</v>
      </c>
      <c r="I195" s="108"/>
    </row>
    <row r="196" spans="1:9">
      <c r="A196" s="261">
        <v>3</v>
      </c>
      <c r="B196" s="100" t="s">
        <v>687</v>
      </c>
      <c r="C196" s="278">
        <v>30000</v>
      </c>
      <c r="D196" s="261" t="s">
        <v>365</v>
      </c>
      <c r="E196" s="261" t="s">
        <v>370</v>
      </c>
      <c r="F196" s="261">
        <v>12</v>
      </c>
      <c r="G196" s="261" t="s">
        <v>371</v>
      </c>
      <c r="H196" s="221">
        <v>30000000</v>
      </c>
      <c r="I196" s="108"/>
    </row>
    <row r="197" spans="1:9">
      <c r="A197" s="262"/>
      <c r="B197" s="100" t="s">
        <v>695</v>
      </c>
      <c r="C197" s="279"/>
      <c r="D197" s="262"/>
      <c r="E197" s="262"/>
      <c r="F197" s="262"/>
      <c r="G197" s="262"/>
      <c r="H197" s="221">
        <v>31200000</v>
      </c>
      <c r="I197" s="108"/>
    </row>
    <row r="198" spans="1:9">
      <c r="A198" s="261">
        <v>4</v>
      </c>
      <c r="B198" s="100" t="s">
        <v>688</v>
      </c>
      <c r="C198" s="278">
        <v>30000</v>
      </c>
      <c r="D198" s="261" t="s">
        <v>365</v>
      </c>
      <c r="E198" s="261" t="s">
        <v>370</v>
      </c>
      <c r="F198" s="261">
        <v>12</v>
      </c>
      <c r="G198" s="261" t="s">
        <v>371</v>
      </c>
      <c r="H198" s="221">
        <v>30000000</v>
      </c>
      <c r="I198" s="108"/>
    </row>
    <row r="199" spans="1:9">
      <c r="A199" s="262"/>
      <c r="B199" s="100" t="s">
        <v>696</v>
      </c>
      <c r="C199" s="279"/>
      <c r="D199" s="262"/>
      <c r="E199" s="262"/>
      <c r="F199" s="262"/>
      <c r="G199" s="262"/>
      <c r="H199" s="221">
        <v>31200000</v>
      </c>
      <c r="I199" s="108"/>
    </row>
    <row r="200" spans="1:9">
      <c r="A200" s="261">
        <v>5</v>
      </c>
      <c r="B200" s="100" t="s">
        <v>689</v>
      </c>
      <c r="C200" s="278">
        <v>36000</v>
      </c>
      <c r="D200" s="261" t="s">
        <v>365</v>
      </c>
      <c r="E200" s="261" t="s">
        <v>370</v>
      </c>
      <c r="F200" s="261">
        <v>12</v>
      </c>
      <c r="G200" s="261" t="s">
        <v>371</v>
      </c>
      <c r="H200" s="221">
        <v>34200000</v>
      </c>
      <c r="I200" s="108"/>
    </row>
    <row r="201" spans="1:9">
      <c r="A201" s="262"/>
      <c r="B201" s="100" t="s">
        <v>697</v>
      </c>
      <c r="C201" s="279"/>
      <c r="D201" s="262"/>
      <c r="E201" s="262"/>
      <c r="F201" s="262"/>
      <c r="G201" s="262"/>
      <c r="H201" s="221">
        <v>35450000</v>
      </c>
      <c r="I201" s="108"/>
    </row>
    <row r="202" spans="1:9">
      <c r="A202" s="261">
        <v>6</v>
      </c>
      <c r="B202" s="100" t="s">
        <v>690</v>
      </c>
      <c r="C202" s="278">
        <v>36000</v>
      </c>
      <c r="D202" s="261" t="s">
        <v>365</v>
      </c>
      <c r="E202" s="261" t="s">
        <v>370</v>
      </c>
      <c r="F202" s="261">
        <v>12</v>
      </c>
      <c r="G202" s="261" t="s">
        <v>371</v>
      </c>
      <c r="H202" s="221">
        <v>34200000</v>
      </c>
      <c r="I202" s="108"/>
    </row>
    <row r="203" spans="1:9">
      <c r="A203" s="262"/>
      <c r="B203" s="100" t="s">
        <v>698</v>
      </c>
      <c r="C203" s="279"/>
      <c r="D203" s="262"/>
      <c r="E203" s="262"/>
      <c r="F203" s="262"/>
      <c r="G203" s="262"/>
      <c r="H203" s="221">
        <v>35450000</v>
      </c>
      <c r="I203" s="108"/>
    </row>
    <row r="204" spans="1:9">
      <c r="A204" s="261">
        <v>7</v>
      </c>
      <c r="B204" s="100" t="s">
        <v>691</v>
      </c>
      <c r="C204" s="278">
        <v>42000</v>
      </c>
      <c r="D204" s="261" t="s">
        <v>365</v>
      </c>
      <c r="E204" s="261" t="s">
        <v>370</v>
      </c>
      <c r="F204" s="261">
        <v>12</v>
      </c>
      <c r="G204" s="261" t="s">
        <v>371</v>
      </c>
      <c r="H204" s="221">
        <v>37050000</v>
      </c>
      <c r="I204" s="108"/>
    </row>
    <row r="205" spans="1:9">
      <c r="A205" s="262"/>
      <c r="B205" s="100" t="s">
        <v>699</v>
      </c>
      <c r="C205" s="279"/>
      <c r="D205" s="262"/>
      <c r="E205" s="262"/>
      <c r="F205" s="262"/>
      <c r="G205" s="262"/>
      <c r="H205" s="221">
        <v>38300000</v>
      </c>
      <c r="I205" s="108"/>
    </row>
    <row r="206" spans="1:9">
      <c r="A206" s="261">
        <v>8</v>
      </c>
      <c r="B206" s="100" t="s">
        <v>692</v>
      </c>
      <c r="C206" s="278">
        <v>48000</v>
      </c>
      <c r="D206" s="261" t="s">
        <v>365</v>
      </c>
      <c r="E206" s="261" t="s">
        <v>370</v>
      </c>
      <c r="F206" s="261">
        <v>12</v>
      </c>
      <c r="G206" s="261" t="s">
        <v>371</v>
      </c>
      <c r="H206" s="221">
        <v>40250000</v>
      </c>
      <c r="I206" s="108"/>
    </row>
    <row r="207" spans="1:9">
      <c r="A207" s="262"/>
      <c r="B207" s="100" t="s">
        <v>700</v>
      </c>
      <c r="C207" s="279"/>
      <c r="D207" s="262"/>
      <c r="E207" s="262"/>
      <c r="F207" s="262"/>
      <c r="G207" s="262"/>
      <c r="H207" s="221">
        <v>41500000</v>
      </c>
      <c r="I207" s="108"/>
    </row>
    <row r="208" spans="1:9" ht="46.5" customHeight="1">
      <c r="A208" s="231" t="s">
        <v>1002</v>
      </c>
      <c r="B208" s="232"/>
      <c r="C208" s="232"/>
      <c r="D208" s="232"/>
      <c r="E208" s="232"/>
      <c r="F208" s="232"/>
      <c r="G208" s="232"/>
      <c r="H208" s="233"/>
      <c r="I208" s="108"/>
    </row>
    <row r="209" spans="1:9">
      <c r="A209" s="96">
        <v>1</v>
      </c>
      <c r="B209" s="100" t="s">
        <v>951</v>
      </c>
      <c r="C209" s="103">
        <v>28000</v>
      </c>
      <c r="D209" s="96" t="s">
        <v>365</v>
      </c>
      <c r="E209" s="96" t="s">
        <v>387</v>
      </c>
      <c r="F209" s="96">
        <v>12</v>
      </c>
      <c r="G209" s="96" t="s">
        <v>371</v>
      </c>
      <c r="H209" s="221">
        <v>28450000</v>
      </c>
      <c r="I209" s="108"/>
    </row>
    <row r="210" spans="1:9">
      <c r="A210" s="79">
        <v>2</v>
      </c>
      <c r="B210" s="100" t="s">
        <v>952</v>
      </c>
      <c r="C210" s="103">
        <v>28000</v>
      </c>
      <c r="D210" s="79" t="s">
        <v>365</v>
      </c>
      <c r="E210" s="96" t="s">
        <v>387</v>
      </c>
      <c r="F210" s="96">
        <v>12</v>
      </c>
      <c r="G210" s="79" t="s">
        <v>371</v>
      </c>
      <c r="H210" s="221">
        <v>30150000</v>
      </c>
      <c r="I210" s="108"/>
    </row>
    <row r="211" spans="1:9">
      <c r="A211" s="79">
        <v>3</v>
      </c>
      <c r="B211" s="100" t="s">
        <v>1023</v>
      </c>
      <c r="C211" s="103">
        <v>36000</v>
      </c>
      <c r="D211" s="79" t="s">
        <v>365</v>
      </c>
      <c r="E211" s="96" t="s">
        <v>387</v>
      </c>
      <c r="F211" s="96">
        <v>12</v>
      </c>
      <c r="G211" s="79" t="s">
        <v>371</v>
      </c>
      <c r="H211" s="221">
        <v>33900000</v>
      </c>
      <c r="I211" s="108"/>
    </row>
    <row r="212" spans="1:9">
      <c r="A212" s="79">
        <v>4</v>
      </c>
      <c r="B212" s="100" t="s">
        <v>1024</v>
      </c>
      <c r="C212" s="103">
        <v>36000</v>
      </c>
      <c r="D212" s="79" t="s">
        <v>365</v>
      </c>
      <c r="E212" s="96" t="s">
        <v>387</v>
      </c>
      <c r="F212" s="96">
        <v>12</v>
      </c>
      <c r="G212" s="79" t="s">
        <v>371</v>
      </c>
      <c r="H212" s="221">
        <v>34800000</v>
      </c>
      <c r="I212" s="108"/>
    </row>
    <row r="213" spans="1:9">
      <c r="A213" s="79">
        <v>5</v>
      </c>
      <c r="B213" s="100" t="s">
        <v>1025</v>
      </c>
      <c r="C213" s="103">
        <v>42000</v>
      </c>
      <c r="D213" s="79" t="s">
        <v>365</v>
      </c>
      <c r="E213" s="96" t="s">
        <v>387</v>
      </c>
      <c r="F213" s="96">
        <v>12</v>
      </c>
      <c r="G213" s="79" t="s">
        <v>371</v>
      </c>
      <c r="H213" s="221">
        <v>37400000</v>
      </c>
      <c r="I213" s="108"/>
    </row>
    <row r="214" spans="1:9">
      <c r="A214" s="79">
        <v>6</v>
      </c>
      <c r="B214" s="100" t="s">
        <v>1026</v>
      </c>
      <c r="C214" s="103">
        <v>45000</v>
      </c>
      <c r="D214" s="79" t="s">
        <v>365</v>
      </c>
      <c r="E214" s="96" t="s">
        <v>387</v>
      </c>
      <c r="F214" s="96">
        <v>12</v>
      </c>
      <c r="G214" s="79" t="s">
        <v>371</v>
      </c>
      <c r="H214" s="221">
        <v>46200000</v>
      </c>
      <c r="I214" s="108"/>
    </row>
    <row r="215" spans="1:9">
      <c r="A215" s="79">
        <v>7</v>
      </c>
      <c r="B215" s="100" t="s">
        <v>1027</v>
      </c>
      <c r="C215" s="103">
        <v>55000</v>
      </c>
      <c r="D215" s="79" t="s">
        <v>365</v>
      </c>
      <c r="E215" s="96" t="s">
        <v>387</v>
      </c>
      <c r="F215" s="96">
        <v>12</v>
      </c>
      <c r="G215" s="79" t="s">
        <v>371</v>
      </c>
      <c r="H215" s="221">
        <v>52850000</v>
      </c>
      <c r="I215" s="108"/>
    </row>
    <row r="216" spans="1:9" ht="39.75" customHeight="1">
      <c r="A216" s="231" t="s">
        <v>1003</v>
      </c>
      <c r="B216" s="232"/>
      <c r="C216" s="232"/>
      <c r="D216" s="232"/>
      <c r="E216" s="232"/>
      <c r="F216" s="232"/>
      <c r="G216" s="232"/>
      <c r="H216" s="233"/>
      <c r="I216" s="108"/>
    </row>
    <row r="217" spans="1:9">
      <c r="A217" s="243">
        <v>1</v>
      </c>
      <c r="B217" s="253" t="s">
        <v>745</v>
      </c>
      <c r="C217" s="243" t="s">
        <v>927</v>
      </c>
      <c r="D217" s="243" t="s">
        <v>365</v>
      </c>
      <c r="E217" s="243" t="s">
        <v>370</v>
      </c>
      <c r="F217" s="255" t="s">
        <v>124</v>
      </c>
      <c r="G217" s="256"/>
      <c r="H217" s="221">
        <v>35650000</v>
      </c>
      <c r="I217" s="108"/>
    </row>
    <row r="218" spans="1:9">
      <c r="A218" s="244"/>
      <c r="B218" s="254"/>
      <c r="C218" s="244"/>
      <c r="D218" s="244"/>
      <c r="E218" s="244"/>
      <c r="F218" s="255" t="s">
        <v>701</v>
      </c>
      <c r="G218" s="256"/>
      <c r="H218" s="221">
        <v>36850000</v>
      </c>
      <c r="I218" s="108"/>
    </row>
    <row r="219" spans="1:9">
      <c r="A219" s="243">
        <v>2</v>
      </c>
      <c r="B219" s="253" t="s">
        <v>746</v>
      </c>
      <c r="C219" s="243" t="s">
        <v>958</v>
      </c>
      <c r="D219" s="243" t="s">
        <v>365</v>
      </c>
      <c r="E219" s="243" t="s">
        <v>370</v>
      </c>
      <c r="F219" s="255" t="s">
        <v>124</v>
      </c>
      <c r="G219" s="256"/>
      <c r="H219" s="221">
        <v>42100000</v>
      </c>
      <c r="I219" s="108"/>
    </row>
    <row r="220" spans="1:9">
      <c r="A220" s="244"/>
      <c r="B220" s="254"/>
      <c r="C220" s="244"/>
      <c r="D220" s="244"/>
      <c r="E220" s="244"/>
      <c r="F220" s="255" t="s">
        <v>701</v>
      </c>
      <c r="G220" s="256"/>
      <c r="H220" s="221">
        <v>43300000</v>
      </c>
      <c r="I220" s="108"/>
    </row>
    <row r="221" spans="1:9">
      <c r="A221" s="243">
        <v>3</v>
      </c>
      <c r="B221" s="253" t="s">
        <v>747</v>
      </c>
      <c r="C221" s="243" t="s">
        <v>958</v>
      </c>
      <c r="D221" s="243" t="s">
        <v>365</v>
      </c>
      <c r="E221" s="243" t="s">
        <v>370</v>
      </c>
      <c r="F221" s="255" t="s">
        <v>124</v>
      </c>
      <c r="G221" s="256"/>
      <c r="H221" s="221">
        <v>42100000</v>
      </c>
      <c r="I221" s="108"/>
    </row>
    <row r="222" spans="1:9">
      <c r="A222" s="244"/>
      <c r="B222" s="254"/>
      <c r="C222" s="244"/>
      <c r="D222" s="244"/>
      <c r="E222" s="244"/>
      <c r="F222" s="255" t="s">
        <v>701</v>
      </c>
      <c r="G222" s="256"/>
      <c r="H222" s="221">
        <v>43300000</v>
      </c>
      <c r="I222" s="108"/>
    </row>
    <row r="223" spans="1:9">
      <c r="A223" s="243">
        <v>4</v>
      </c>
      <c r="B223" s="253" t="s">
        <v>748</v>
      </c>
      <c r="C223" s="243" t="s">
        <v>972</v>
      </c>
      <c r="D223" s="243" t="s">
        <v>365</v>
      </c>
      <c r="E223" s="243" t="s">
        <v>370</v>
      </c>
      <c r="F223" s="255" t="s">
        <v>124</v>
      </c>
      <c r="G223" s="256"/>
      <c r="H223" s="221">
        <v>48700000</v>
      </c>
      <c r="I223" s="108"/>
    </row>
    <row r="224" spans="1:9">
      <c r="A224" s="244"/>
      <c r="B224" s="254"/>
      <c r="C224" s="244"/>
      <c r="D224" s="244"/>
      <c r="E224" s="244"/>
      <c r="F224" s="255" t="s">
        <v>701</v>
      </c>
      <c r="G224" s="256"/>
      <c r="H224" s="221">
        <v>49900000</v>
      </c>
      <c r="I224" s="108"/>
    </row>
    <row r="225" spans="1:9">
      <c r="A225" s="243">
        <v>5</v>
      </c>
      <c r="B225" s="253" t="s">
        <v>749</v>
      </c>
      <c r="C225" s="243" t="s">
        <v>974</v>
      </c>
      <c r="D225" s="243" t="s">
        <v>365</v>
      </c>
      <c r="E225" s="243" t="s">
        <v>370</v>
      </c>
      <c r="F225" s="255" t="s">
        <v>124</v>
      </c>
      <c r="G225" s="256"/>
      <c r="H225" s="221">
        <v>52300000</v>
      </c>
      <c r="I225" s="108"/>
    </row>
    <row r="226" spans="1:9">
      <c r="A226" s="244"/>
      <c r="B226" s="254"/>
      <c r="C226" s="244"/>
      <c r="D226" s="244"/>
      <c r="E226" s="244"/>
      <c r="F226" s="255" t="s">
        <v>701</v>
      </c>
      <c r="G226" s="256"/>
      <c r="H226" s="221">
        <v>53500000</v>
      </c>
      <c r="I226" s="108"/>
    </row>
    <row r="227" spans="1:9" ht="34.5" customHeight="1">
      <c r="A227" s="231" t="s">
        <v>1004</v>
      </c>
      <c r="B227" s="232"/>
      <c r="C227" s="232"/>
      <c r="D227" s="232"/>
      <c r="E227" s="232"/>
      <c r="F227" s="232"/>
      <c r="G227" s="232"/>
      <c r="H227" s="233"/>
      <c r="I227" s="108"/>
    </row>
    <row r="228" spans="1:9">
      <c r="A228" s="243">
        <v>1</v>
      </c>
      <c r="B228" s="253" t="s">
        <v>870</v>
      </c>
      <c r="C228" s="243" t="s">
        <v>958</v>
      </c>
      <c r="D228" s="243" t="s">
        <v>365</v>
      </c>
      <c r="E228" s="243" t="s">
        <v>370</v>
      </c>
      <c r="F228" s="255" t="s">
        <v>124</v>
      </c>
      <c r="G228" s="256"/>
      <c r="H228" s="221">
        <v>39300000</v>
      </c>
      <c r="I228" s="108"/>
    </row>
    <row r="229" spans="1:9">
      <c r="A229" s="244"/>
      <c r="B229" s="254"/>
      <c r="C229" s="244"/>
      <c r="D229" s="244"/>
      <c r="E229" s="244"/>
      <c r="F229" s="255" t="s">
        <v>701</v>
      </c>
      <c r="G229" s="256"/>
      <c r="H229" s="221">
        <v>40500000</v>
      </c>
      <c r="I229" s="108"/>
    </row>
    <row r="230" spans="1:9">
      <c r="A230" s="243">
        <v>2</v>
      </c>
      <c r="B230" s="253" t="s">
        <v>871</v>
      </c>
      <c r="C230" s="243" t="s">
        <v>972</v>
      </c>
      <c r="D230" s="243" t="s">
        <v>365</v>
      </c>
      <c r="E230" s="243" t="s">
        <v>370</v>
      </c>
      <c r="F230" s="255" t="s">
        <v>124</v>
      </c>
      <c r="G230" s="256"/>
      <c r="H230" s="221">
        <v>45800000</v>
      </c>
      <c r="I230" s="108"/>
    </row>
    <row r="231" spans="1:9">
      <c r="A231" s="244"/>
      <c r="B231" s="254"/>
      <c r="C231" s="244"/>
      <c r="D231" s="244"/>
      <c r="E231" s="244"/>
      <c r="F231" s="255" t="s">
        <v>701</v>
      </c>
      <c r="G231" s="256"/>
      <c r="H231" s="221">
        <v>47000000</v>
      </c>
      <c r="I231" s="108"/>
    </row>
    <row r="232" spans="1:9">
      <c r="A232" s="243">
        <v>3</v>
      </c>
      <c r="B232" s="253" t="s">
        <v>872</v>
      </c>
      <c r="C232" s="243" t="s">
        <v>974</v>
      </c>
      <c r="D232" s="243" t="s">
        <v>365</v>
      </c>
      <c r="E232" s="243" t="s">
        <v>370</v>
      </c>
      <c r="F232" s="255" t="s">
        <v>124</v>
      </c>
      <c r="G232" s="256"/>
      <c r="H232" s="221">
        <v>49000000</v>
      </c>
      <c r="I232" s="108"/>
    </row>
    <row r="233" spans="1:9">
      <c r="A233" s="244"/>
      <c r="B233" s="254"/>
      <c r="C233" s="244"/>
      <c r="D233" s="244"/>
      <c r="E233" s="244"/>
      <c r="F233" s="255" t="s">
        <v>701</v>
      </c>
      <c r="G233" s="256"/>
      <c r="H233" s="221">
        <v>50200000</v>
      </c>
      <c r="I233" s="108"/>
    </row>
    <row r="234" spans="1:9" ht="34.5" customHeight="1">
      <c r="A234" s="231" t="s">
        <v>1005</v>
      </c>
      <c r="B234" s="232"/>
      <c r="C234" s="232"/>
      <c r="D234" s="232"/>
      <c r="E234" s="232"/>
      <c r="F234" s="232"/>
      <c r="G234" s="232"/>
      <c r="H234" s="233"/>
      <c r="I234" s="108"/>
    </row>
    <row r="235" spans="1:9">
      <c r="A235" s="243">
        <v>3</v>
      </c>
      <c r="B235" s="253" t="s">
        <v>873</v>
      </c>
      <c r="C235" s="243" t="s">
        <v>927</v>
      </c>
      <c r="D235" s="243" t="s">
        <v>365</v>
      </c>
      <c r="E235" s="243" t="s">
        <v>370</v>
      </c>
      <c r="F235" s="255" t="s">
        <v>124</v>
      </c>
      <c r="G235" s="256"/>
      <c r="H235" s="221">
        <v>34000000</v>
      </c>
      <c r="I235" s="108"/>
    </row>
    <row r="236" spans="1:9">
      <c r="A236" s="244"/>
      <c r="B236" s="254"/>
      <c r="C236" s="244"/>
      <c r="D236" s="244"/>
      <c r="E236" s="244"/>
      <c r="F236" s="255" t="s">
        <v>701</v>
      </c>
      <c r="G236" s="256"/>
      <c r="H236" s="221">
        <v>35200000</v>
      </c>
      <c r="I236" s="108"/>
    </row>
    <row r="237" spans="1:9">
      <c r="A237" s="243">
        <v>4</v>
      </c>
      <c r="B237" s="253" t="s">
        <v>874</v>
      </c>
      <c r="C237" s="243" t="s">
        <v>958</v>
      </c>
      <c r="D237" s="243" t="s">
        <v>365</v>
      </c>
      <c r="E237" s="243" t="s">
        <v>370</v>
      </c>
      <c r="F237" s="255" t="s">
        <v>124</v>
      </c>
      <c r="G237" s="256"/>
      <c r="H237" s="221">
        <v>40300000</v>
      </c>
      <c r="I237" s="108"/>
    </row>
    <row r="238" spans="1:9">
      <c r="A238" s="244"/>
      <c r="B238" s="254"/>
      <c r="C238" s="244"/>
      <c r="D238" s="244"/>
      <c r="E238" s="244"/>
      <c r="F238" s="255" t="s">
        <v>701</v>
      </c>
      <c r="G238" s="256"/>
      <c r="H238" s="221">
        <v>41500000</v>
      </c>
      <c r="I238" s="108"/>
    </row>
    <row r="239" spans="1:9">
      <c r="A239" s="243">
        <v>5</v>
      </c>
      <c r="B239" s="253" t="s">
        <v>875</v>
      </c>
      <c r="C239" s="243" t="s">
        <v>958</v>
      </c>
      <c r="D239" s="243" t="s">
        <v>365</v>
      </c>
      <c r="E239" s="243" t="s">
        <v>370</v>
      </c>
      <c r="F239" s="255" t="s">
        <v>124</v>
      </c>
      <c r="G239" s="256"/>
      <c r="H239" s="221">
        <v>40300000</v>
      </c>
      <c r="I239" s="108"/>
    </row>
    <row r="240" spans="1:9">
      <c r="A240" s="244"/>
      <c r="B240" s="254"/>
      <c r="C240" s="244"/>
      <c r="D240" s="244"/>
      <c r="E240" s="244"/>
      <c r="F240" s="255" t="s">
        <v>701</v>
      </c>
      <c r="G240" s="256"/>
      <c r="H240" s="221">
        <v>41500000</v>
      </c>
      <c r="I240" s="108"/>
    </row>
    <row r="241" spans="1:9">
      <c r="A241" s="243">
        <v>7</v>
      </c>
      <c r="B241" s="253" t="s">
        <v>876</v>
      </c>
      <c r="C241" s="243" t="s">
        <v>972</v>
      </c>
      <c r="D241" s="243" t="s">
        <v>365</v>
      </c>
      <c r="E241" s="243" t="s">
        <v>370</v>
      </c>
      <c r="F241" s="255" t="s">
        <v>124</v>
      </c>
      <c r="G241" s="256"/>
      <c r="H241" s="221">
        <v>46800000</v>
      </c>
      <c r="I241" s="108"/>
    </row>
    <row r="242" spans="1:9">
      <c r="A242" s="244"/>
      <c r="B242" s="254"/>
      <c r="C242" s="244"/>
      <c r="D242" s="244"/>
      <c r="E242" s="244"/>
      <c r="F242" s="255" t="s">
        <v>701</v>
      </c>
      <c r="G242" s="256"/>
      <c r="H242" s="221">
        <v>48000000</v>
      </c>
      <c r="I242" s="108"/>
    </row>
    <row r="243" spans="1:9">
      <c r="A243" s="243">
        <v>9</v>
      </c>
      <c r="B243" s="253" t="s">
        <v>877</v>
      </c>
      <c r="C243" s="243" t="s">
        <v>974</v>
      </c>
      <c r="D243" s="243" t="s">
        <v>365</v>
      </c>
      <c r="E243" s="243" t="s">
        <v>370</v>
      </c>
      <c r="F243" s="255" t="s">
        <v>124</v>
      </c>
      <c r="G243" s="256"/>
      <c r="H243" s="221">
        <v>50200000</v>
      </c>
      <c r="I243" s="108"/>
    </row>
    <row r="244" spans="1:9">
      <c r="A244" s="244"/>
      <c r="B244" s="254"/>
      <c r="C244" s="244"/>
      <c r="D244" s="244"/>
      <c r="E244" s="244"/>
      <c r="F244" s="255" t="s">
        <v>701</v>
      </c>
      <c r="G244" s="256"/>
      <c r="H244" s="221">
        <v>51400000</v>
      </c>
      <c r="I244" s="108"/>
    </row>
    <row r="245" spans="1:9" ht="37.5" customHeight="1">
      <c r="A245" s="231" t="s">
        <v>1006</v>
      </c>
      <c r="B245" s="232"/>
      <c r="C245" s="232"/>
      <c r="D245" s="232"/>
      <c r="E245" s="232"/>
      <c r="F245" s="232"/>
      <c r="G245" s="232"/>
      <c r="H245" s="233"/>
      <c r="I245" s="108"/>
    </row>
    <row r="246" spans="1:9" ht="12.75" customHeight="1">
      <c r="A246" s="243">
        <v>1</v>
      </c>
      <c r="B246" s="251" t="s">
        <v>750</v>
      </c>
      <c r="C246" s="241" t="s">
        <v>927</v>
      </c>
      <c r="D246" s="243" t="s">
        <v>365</v>
      </c>
      <c r="E246" s="243" t="s">
        <v>739</v>
      </c>
      <c r="F246" s="245" t="s">
        <v>124</v>
      </c>
      <c r="G246" s="246"/>
      <c r="H246" s="269">
        <v>43600000</v>
      </c>
      <c r="I246" s="108"/>
    </row>
    <row r="247" spans="1:9" ht="12.75" customHeight="1">
      <c r="A247" s="244"/>
      <c r="B247" s="252"/>
      <c r="C247" s="242"/>
      <c r="D247" s="244"/>
      <c r="E247" s="244"/>
      <c r="F247" s="247"/>
      <c r="G247" s="248"/>
      <c r="H247" s="270"/>
      <c r="I247" s="108"/>
    </row>
    <row r="248" spans="1:9" ht="12.75" customHeight="1">
      <c r="A248" s="243">
        <v>3</v>
      </c>
      <c r="B248" s="276" t="s">
        <v>1171</v>
      </c>
      <c r="C248" s="241" t="s">
        <v>958</v>
      </c>
      <c r="D248" s="243" t="s">
        <v>365</v>
      </c>
      <c r="E248" s="243" t="s">
        <v>739</v>
      </c>
      <c r="F248" s="245" t="s">
        <v>124</v>
      </c>
      <c r="G248" s="246"/>
      <c r="H248" s="269">
        <v>51150000</v>
      </c>
      <c r="I248" s="108"/>
    </row>
    <row r="249" spans="1:9" ht="12.75" customHeight="1">
      <c r="A249" s="244"/>
      <c r="B249" s="277"/>
      <c r="C249" s="242"/>
      <c r="D249" s="244"/>
      <c r="E249" s="244"/>
      <c r="F249" s="247"/>
      <c r="G249" s="248"/>
      <c r="H249" s="270"/>
      <c r="I249" s="108"/>
    </row>
    <row r="250" spans="1:9" ht="12.75" customHeight="1">
      <c r="A250" s="243">
        <v>3</v>
      </c>
      <c r="B250" s="251" t="s">
        <v>751</v>
      </c>
      <c r="C250" s="241" t="s">
        <v>958</v>
      </c>
      <c r="D250" s="243" t="s">
        <v>365</v>
      </c>
      <c r="E250" s="243" t="s">
        <v>739</v>
      </c>
      <c r="F250" s="245" t="s">
        <v>124</v>
      </c>
      <c r="G250" s="246"/>
      <c r="H250" s="269">
        <v>51150000</v>
      </c>
      <c r="I250" s="108"/>
    </row>
    <row r="251" spans="1:9" ht="12.75" customHeight="1">
      <c r="A251" s="244"/>
      <c r="B251" s="252"/>
      <c r="C251" s="242"/>
      <c r="D251" s="244"/>
      <c r="E251" s="244"/>
      <c r="F251" s="247"/>
      <c r="G251" s="248"/>
      <c r="H251" s="270"/>
      <c r="I251" s="108"/>
    </row>
    <row r="252" spans="1:9" ht="12.75" customHeight="1">
      <c r="A252" s="243">
        <v>5</v>
      </c>
      <c r="B252" s="251" t="s">
        <v>752</v>
      </c>
      <c r="C252" s="241" t="s">
        <v>972</v>
      </c>
      <c r="D252" s="243" t="s">
        <v>365</v>
      </c>
      <c r="E252" s="243" t="s">
        <v>739</v>
      </c>
      <c r="F252" s="245" t="s">
        <v>124</v>
      </c>
      <c r="G252" s="246"/>
      <c r="H252" s="269">
        <v>58400000</v>
      </c>
      <c r="I252" s="108"/>
    </row>
    <row r="253" spans="1:9" ht="12.75" customHeight="1">
      <c r="A253" s="244"/>
      <c r="B253" s="252"/>
      <c r="C253" s="242"/>
      <c r="D253" s="244"/>
      <c r="E253" s="244"/>
      <c r="F253" s="247"/>
      <c r="G253" s="248"/>
      <c r="H253" s="270"/>
      <c r="I253" s="108"/>
    </row>
    <row r="254" spans="1:9" ht="12.75" customHeight="1">
      <c r="A254" s="243">
        <v>7</v>
      </c>
      <c r="B254" s="251" t="s">
        <v>753</v>
      </c>
      <c r="C254" s="241" t="s">
        <v>974</v>
      </c>
      <c r="D254" s="243" t="s">
        <v>365</v>
      </c>
      <c r="E254" s="243" t="s">
        <v>739</v>
      </c>
      <c r="F254" s="245" t="s">
        <v>124</v>
      </c>
      <c r="G254" s="246"/>
      <c r="H254" s="269">
        <v>62750000</v>
      </c>
      <c r="I254" s="108"/>
    </row>
    <row r="255" spans="1:9" ht="12.75" customHeight="1">
      <c r="A255" s="244"/>
      <c r="B255" s="252"/>
      <c r="C255" s="242"/>
      <c r="D255" s="244"/>
      <c r="E255" s="244"/>
      <c r="F255" s="247"/>
      <c r="G255" s="248"/>
      <c r="H255" s="270"/>
      <c r="I255" s="108"/>
    </row>
    <row r="256" spans="1:9" ht="48.75" customHeight="1">
      <c r="A256" s="231" t="s">
        <v>1007</v>
      </c>
      <c r="B256" s="232"/>
      <c r="C256" s="232"/>
      <c r="D256" s="232"/>
      <c r="E256" s="232"/>
      <c r="F256" s="232"/>
      <c r="G256" s="232"/>
      <c r="H256" s="233"/>
      <c r="I256" s="108"/>
    </row>
    <row r="257" spans="1:10">
      <c r="A257" s="96">
        <v>1</v>
      </c>
      <c r="B257" s="100" t="s">
        <v>754</v>
      </c>
      <c r="C257" s="103">
        <v>28000</v>
      </c>
      <c r="D257" s="96" t="s">
        <v>365</v>
      </c>
      <c r="E257" s="96" t="s">
        <v>387</v>
      </c>
      <c r="F257" s="96">
        <v>24</v>
      </c>
      <c r="G257" s="96" t="s">
        <v>371</v>
      </c>
      <c r="H257" s="221">
        <v>32750000</v>
      </c>
      <c r="I257" s="108"/>
    </row>
    <row r="258" spans="1:10">
      <c r="A258" s="79">
        <v>2</v>
      </c>
      <c r="B258" s="100" t="s">
        <v>755</v>
      </c>
      <c r="C258" s="103">
        <v>40000</v>
      </c>
      <c r="D258" s="79" t="s">
        <v>365</v>
      </c>
      <c r="E258" s="96" t="s">
        <v>387</v>
      </c>
      <c r="F258" s="96">
        <v>24</v>
      </c>
      <c r="G258" s="79" t="s">
        <v>371</v>
      </c>
      <c r="H258" s="221">
        <v>39050000</v>
      </c>
      <c r="I258" s="108"/>
    </row>
    <row r="259" spans="1:10">
      <c r="A259" s="79">
        <v>3</v>
      </c>
      <c r="B259" s="100" t="s">
        <v>756</v>
      </c>
      <c r="C259" s="103">
        <v>45000</v>
      </c>
      <c r="D259" s="79" t="s">
        <v>365</v>
      </c>
      <c r="E259" s="96" t="s">
        <v>387</v>
      </c>
      <c r="F259" s="96">
        <v>24</v>
      </c>
      <c r="G259" s="79" t="s">
        <v>371</v>
      </c>
      <c r="H259" s="221">
        <v>42750000</v>
      </c>
      <c r="I259" s="108"/>
    </row>
    <row r="260" spans="1:10">
      <c r="A260" s="79">
        <v>4</v>
      </c>
      <c r="B260" s="100" t="s">
        <v>757</v>
      </c>
      <c r="C260" s="103">
        <v>55000</v>
      </c>
      <c r="D260" s="79" t="s">
        <v>365</v>
      </c>
      <c r="E260" s="96" t="s">
        <v>387</v>
      </c>
      <c r="F260" s="96">
        <v>24</v>
      </c>
      <c r="G260" s="79" t="s">
        <v>371</v>
      </c>
      <c r="H260" s="221">
        <v>53300000</v>
      </c>
      <c r="I260" s="108"/>
    </row>
    <row r="261" spans="1:10" ht="18" customHeight="1">
      <c r="A261" s="271" t="s">
        <v>532</v>
      </c>
      <c r="B261" s="272"/>
      <c r="C261" s="272"/>
      <c r="D261" s="272"/>
      <c r="E261" s="272"/>
      <c r="F261" s="272"/>
      <c r="G261" s="272"/>
      <c r="H261" s="273"/>
      <c r="I261" s="108"/>
    </row>
    <row r="262" spans="1:10" ht="34.5" customHeight="1">
      <c r="A262" s="231" t="s">
        <v>1008</v>
      </c>
      <c r="B262" s="232"/>
      <c r="C262" s="232"/>
      <c r="D262" s="232"/>
      <c r="E262" s="232"/>
      <c r="F262" s="232"/>
      <c r="G262" s="232"/>
      <c r="H262" s="233"/>
      <c r="I262" s="108"/>
    </row>
    <row r="263" spans="1:10">
      <c r="A263" s="243">
        <v>1</v>
      </c>
      <c r="B263" s="253" t="s">
        <v>953</v>
      </c>
      <c r="C263" s="243" t="s">
        <v>924</v>
      </c>
      <c r="D263" s="243" t="s">
        <v>365</v>
      </c>
      <c r="E263" s="243" t="s">
        <v>370</v>
      </c>
      <c r="F263" s="255" t="s">
        <v>124</v>
      </c>
      <c r="G263" s="256"/>
      <c r="H263" s="221">
        <v>28400000</v>
      </c>
      <c r="I263" s="108"/>
      <c r="J263" s="108"/>
    </row>
    <row r="264" spans="1:10">
      <c r="A264" s="244"/>
      <c r="B264" s="254"/>
      <c r="C264" s="244"/>
      <c r="D264" s="244"/>
      <c r="E264" s="244"/>
      <c r="F264" s="255" t="s">
        <v>701</v>
      </c>
      <c r="G264" s="256"/>
      <c r="H264" s="221">
        <v>29600000</v>
      </c>
      <c r="I264" s="108"/>
    </row>
    <row r="265" spans="1:10">
      <c r="A265" s="243">
        <v>2</v>
      </c>
      <c r="B265" s="253" t="s">
        <v>954</v>
      </c>
      <c r="C265" s="243" t="s">
        <v>524</v>
      </c>
      <c r="D265" s="243" t="s">
        <v>365</v>
      </c>
      <c r="E265" s="243" t="s">
        <v>370</v>
      </c>
      <c r="F265" s="274" t="s">
        <v>124</v>
      </c>
      <c r="G265" s="275"/>
      <c r="H265" s="221">
        <v>35000000</v>
      </c>
      <c r="I265" s="108"/>
    </row>
    <row r="266" spans="1:10">
      <c r="A266" s="244"/>
      <c r="B266" s="254"/>
      <c r="C266" s="244"/>
      <c r="D266" s="244"/>
      <c r="E266" s="244"/>
      <c r="F266" s="274" t="s">
        <v>701</v>
      </c>
      <c r="G266" s="275"/>
      <c r="H266" s="221">
        <v>36200000</v>
      </c>
      <c r="I266" s="108"/>
    </row>
    <row r="267" spans="1:10">
      <c r="A267" s="243">
        <v>3</v>
      </c>
      <c r="B267" s="253" t="s">
        <v>955</v>
      </c>
      <c r="C267" s="243" t="s">
        <v>927</v>
      </c>
      <c r="D267" s="243" t="s">
        <v>365</v>
      </c>
      <c r="E267" s="243" t="s">
        <v>370</v>
      </c>
      <c r="F267" s="274" t="s">
        <v>124</v>
      </c>
      <c r="G267" s="275"/>
      <c r="H267" s="221">
        <v>36400000</v>
      </c>
      <c r="I267" s="108"/>
    </row>
    <row r="268" spans="1:10">
      <c r="A268" s="244"/>
      <c r="B268" s="254"/>
      <c r="C268" s="244"/>
      <c r="D268" s="244"/>
      <c r="E268" s="244"/>
      <c r="F268" s="274" t="s">
        <v>701</v>
      </c>
      <c r="G268" s="275"/>
      <c r="H268" s="221">
        <v>37600000</v>
      </c>
      <c r="I268" s="108"/>
    </row>
    <row r="269" spans="1:10">
      <c r="A269" s="243">
        <v>4</v>
      </c>
      <c r="B269" s="253" t="s">
        <v>956</v>
      </c>
      <c r="C269" s="243" t="s">
        <v>927</v>
      </c>
      <c r="D269" s="243" t="s">
        <v>365</v>
      </c>
      <c r="E269" s="243" t="s">
        <v>370</v>
      </c>
      <c r="F269" s="274" t="s">
        <v>124</v>
      </c>
      <c r="G269" s="275"/>
      <c r="H269" s="221">
        <v>38200000</v>
      </c>
      <c r="I269" s="108"/>
    </row>
    <row r="270" spans="1:10">
      <c r="A270" s="244"/>
      <c r="B270" s="254"/>
      <c r="C270" s="244"/>
      <c r="D270" s="244"/>
      <c r="E270" s="244"/>
      <c r="F270" s="274" t="s">
        <v>701</v>
      </c>
      <c r="G270" s="275"/>
      <c r="H270" s="221">
        <v>39400000</v>
      </c>
      <c r="I270" s="108"/>
    </row>
    <row r="271" spans="1:10">
      <c r="A271" s="243">
        <v>5</v>
      </c>
      <c r="B271" s="253" t="s">
        <v>957</v>
      </c>
      <c r="C271" s="243" t="s">
        <v>958</v>
      </c>
      <c r="D271" s="243" t="s">
        <v>365</v>
      </c>
      <c r="E271" s="243" t="s">
        <v>370</v>
      </c>
      <c r="F271" s="274" t="s">
        <v>124</v>
      </c>
      <c r="G271" s="275"/>
      <c r="H271" s="221">
        <v>42950000</v>
      </c>
      <c r="I271" s="108"/>
    </row>
    <row r="272" spans="1:10">
      <c r="A272" s="244"/>
      <c r="B272" s="254"/>
      <c r="C272" s="244"/>
      <c r="D272" s="244"/>
      <c r="E272" s="244"/>
      <c r="F272" s="274" t="s">
        <v>701</v>
      </c>
      <c r="G272" s="275"/>
      <c r="H272" s="221">
        <v>44150000</v>
      </c>
      <c r="I272" s="108"/>
    </row>
    <row r="273" spans="1:9">
      <c r="A273" s="243">
        <v>6</v>
      </c>
      <c r="B273" s="253" t="s">
        <v>959</v>
      </c>
      <c r="C273" s="243" t="s">
        <v>958</v>
      </c>
      <c r="D273" s="243" t="s">
        <v>365</v>
      </c>
      <c r="E273" s="243" t="s">
        <v>370</v>
      </c>
      <c r="F273" s="274" t="s">
        <v>124</v>
      </c>
      <c r="G273" s="275"/>
      <c r="H273" s="221">
        <v>45200000</v>
      </c>
      <c r="I273" s="108"/>
    </row>
    <row r="274" spans="1:9">
      <c r="A274" s="244"/>
      <c r="B274" s="254"/>
      <c r="C274" s="244"/>
      <c r="D274" s="244"/>
      <c r="E274" s="244"/>
      <c r="F274" s="274" t="s">
        <v>701</v>
      </c>
      <c r="G274" s="275"/>
      <c r="H274" s="221">
        <v>46400000</v>
      </c>
      <c r="I274" s="108"/>
    </row>
    <row r="275" spans="1:9">
      <c r="A275" s="243">
        <v>7</v>
      </c>
      <c r="B275" s="253" t="s">
        <v>960</v>
      </c>
      <c r="C275" s="243" t="s">
        <v>972</v>
      </c>
      <c r="D275" s="243" t="s">
        <v>365</v>
      </c>
      <c r="E275" s="243" t="s">
        <v>370</v>
      </c>
      <c r="F275" s="274" t="s">
        <v>124</v>
      </c>
      <c r="G275" s="275"/>
      <c r="H275" s="221">
        <v>46700000</v>
      </c>
      <c r="I275" s="108"/>
    </row>
    <row r="276" spans="1:9">
      <c r="A276" s="244"/>
      <c r="B276" s="254"/>
      <c r="C276" s="244"/>
      <c r="D276" s="244"/>
      <c r="E276" s="244"/>
      <c r="F276" s="274" t="s">
        <v>701</v>
      </c>
      <c r="G276" s="275"/>
      <c r="H276" s="221">
        <v>47900000</v>
      </c>
      <c r="I276" s="108"/>
    </row>
    <row r="277" spans="1:9">
      <c r="A277" s="243">
        <v>8</v>
      </c>
      <c r="B277" s="253" t="s">
        <v>961</v>
      </c>
      <c r="C277" s="243" t="s">
        <v>972</v>
      </c>
      <c r="D277" s="243" t="s">
        <v>365</v>
      </c>
      <c r="E277" s="243" t="s">
        <v>370</v>
      </c>
      <c r="F277" s="274" t="s">
        <v>124</v>
      </c>
      <c r="G277" s="275"/>
      <c r="H277" s="221">
        <v>49150000</v>
      </c>
      <c r="I277" s="108"/>
    </row>
    <row r="278" spans="1:9">
      <c r="A278" s="244"/>
      <c r="B278" s="254"/>
      <c r="C278" s="244"/>
      <c r="D278" s="244"/>
      <c r="E278" s="244"/>
      <c r="F278" s="274" t="s">
        <v>701</v>
      </c>
      <c r="G278" s="275"/>
      <c r="H278" s="221">
        <v>50350000</v>
      </c>
      <c r="I278" s="108"/>
    </row>
    <row r="279" spans="1:9">
      <c r="A279" s="243">
        <v>9</v>
      </c>
      <c r="B279" s="253" t="s">
        <v>962</v>
      </c>
      <c r="C279" s="243" t="s">
        <v>974</v>
      </c>
      <c r="D279" s="243" t="s">
        <v>365</v>
      </c>
      <c r="E279" s="243" t="s">
        <v>370</v>
      </c>
      <c r="F279" s="274" t="s">
        <v>124</v>
      </c>
      <c r="G279" s="275"/>
      <c r="H279" s="221">
        <v>50650000</v>
      </c>
      <c r="I279" s="108"/>
    </row>
    <row r="280" spans="1:9">
      <c r="A280" s="244"/>
      <c r="B280" s="254"/>
      <c r="C280" s="244"/>
      <c r="D280" s="244"/>
      <c r="E280" s="244"/>
      <c r="F280" s="274" t="s">
        <v>701</v>
      </c>
      <c r="G280" s="275"/>
      <c r="H280" s="221">
        <v>51850000</v>
      </c>
      <c r="I280" s="108"/>
    </row>
    <row r="281" spans="1:9">
      <c r="A281" s="243">
        <v>10</v>
      </c>
      <c r="B281" s="253" t="s">
        <v>963</v>
      </c>
      <c r="C281" s="243" t="s">
        <v>974</v>
      </c>
      <c r="D281" s="243" t="s">
        <v>365</v>
      </c>
      <c r="E281" s="243" t="s">
        <v>370</v>
      </c>
      <c r="F281" s="274" t="s">
        <v>124</v>
      </c>
      <c r="G281" s="275"/>
      <c r="H281" s="221">
        <v>53350000</v>
      </c>
      <c r="I281" s="108"/>
    </row>
    <row r="282" spans="1:9">
      <c r="A282" s="244"/>
      <c r="B282" s="254"/>
      <c r="C282" s="244"/>
      <c r="D282" s="244"/>
      <c r="E282" s="244"/>
      <c r="F282" s="274" t="s">
        <v>701</v>
      </c>
      <c r="G282" s="275"/>
      <c r="H282" s="221">
        <v>54550000</v>
      </c>
      <c r="I282" s="108"/>
    </row>
    <row r="283" spans="1:9" ht="35.25" customHeight="1">
      <c r="A283" s="231" t="s">
        <v>1009</v>
      </c>
      <c r="B283" s="232"/>
      <c r="C283" s="232"/>
      <c r="D283" s="232"/>
      <c r="E283" s="232"/>
      <c r="F283" s="232"/>
      <c r="G283" s="232"/>
      <c r="H283" s="233"/>
      <c r="I283" s="108"/>
    </row>
    <row r="284" spans="1:9">
      <c r="A284" s="243">
        <v>1</v>
      </c>
      <c r="B284" s="253" t="s">
        <v>702</v>
      </c>
      <c r="C284" s="243" t="s">
        <v>1178</v>
      </c>
      <c r="D284" s="243" t="s">
        <v>365</v>
      </c>
      <c r="E284" s="243" t="s">
        <v>370</v>
      </c>
      <c r="F284" s="255" t="s">
        <v>124</v>
      </c>
      <c r="G284" s="256"/>
      <c r="H284" s="221">
        <v>26700000</v>
      </c>
      <c r="I284" s="108"/>
    </row>
    <row r="285" spans="1:9">
      <c r="A285" s="244"/>
      <c r="B285" s="254"/>
      <c r="C285" s="244"/>
      <c r="D285" s="244"/>
      <c r="E285" s="244"/>
      <c r="F285" s="255" t="s">
        <v>701</v>
      </c>
      <c r="G285" s="256"/>
      <c r="H285" s="221">
        <v>27900000</v>
      </c>
      <c r="I285" s="108"/>
    </row>
    <row r="286" spans="1:9">
      <c r="A286" s="243">
        <v>2</v>
      </c>
      <c r="B286" s="253" t="s">
        <v>703</v>
      </c>
      <c r="C286" s="243" t="s">
        <v>524</v>
      </c>
      <c r="D286" s="243" t="s">
        <v>365</v>
      </c>
      <c r="E286" s="243" t="s">
        <v>370</v>
      </c>
      <c r="F286" s="255" t="s">
        <v>124</v>
      </c>
      <c r="G286" s="256"/>
      <c r="H286" s="221">
        <v>33000000</v>
      </c>
      <c r="I286" s="108"/>
    </row>
    <row r="287" spans="1:9">
      <c r="A287" s="244"/>
      <c r="B287" s="254"/>
      <c r="C287" s="244"/>
      <c r="D287" s="244"/>
      <c r="E287" s="244"/>
      <c r="F287" s="255" t="s">
        <v>701</v>
      </c>
      <c r="G287" s="256"/>
      <c r="H287" s="221">
        <v>34200000</v>
      </c>
      <c r="I287" s="108"/>
    </row>
    <row r="288" spans="1:9">
      <c r="A288" s="243">
        <v>3</v>
      </c>
      <c r="B288" s="253" t="s">
        <v>704</v>
      </c>
      <c r="C288" s="243" t="s">
        <v>927</v>
      </c>
      <c r="D288" s="243" t="s">
        <v>365</v>
      </c>
      <c r="E288" s="243" t="s">
        <v>370</v>
      </c>
      <c r="F288" s="255" t="s">
        <v>124</v>
      </c>
      <c r="G288" s="256"/>
      <c r="H288" s="221">
        <v>34100000</v>
      </c>
      <c r="I288" s="108"/>
    </row>
    <row r="289" spans="1:9">
      <c r="A289" s="244"/>
      <c r="B289" s="254"/>
      <c r="C289" s="244"/>
      <c r="D289" s="244"/>
      <c r="E289" s="244"/>
      <c r="F289" s="255" t="s">
        <v>701</v>
      </c>
      <c r="G289" s="256"/>
      <c r="H289" s="221">
        <v>35300000</v>
      </c>
      <c r="I289" s="108"/>
    </row>
    <row r="290" spans="1:9">
      <c r="A290" s="243">
        <v>4</v>
      </c>
      <c r="B290" s="253" t="s">
        <v>705</v>
      </c>
      <c r="C290" s="243" t="s">
        <v>958</v>
      </c>
      <c r="D290" s="243" t="s">
        <v>365</v>
      </c>
      <c r="E290" s="243" t="s">
        <v>370</v>
      </c>
      <c r="F290" s="255" t="s">
        <v>124</v>
      </c>
      <c r="G290" s="256"/>
      <c r="H290" s="221">
        <v>40100000</v>
      </c>
      <c r="I290" s="108"/>
    </row>
    <row r="291" spans="1:9">
      <c r="A291" s="244"/>
      <c r="B291" s="254"/>
      <c r="C291" s="244"/>
      <c r="D291" s="244"/>
      <c r="E291" s="244"/>
      <c r="F291" s="255" t="s">
        <v>701</v>
      </c>
      <c r="G291" s="256"/>
      <c r="H291" s="221">
        <v>41300000</v>
      </c>
      <c r="I291" s="108"/>
    </row>
    <row r="292" spans="1:9">
      <c r="A292" s="243">
        <v>5</v>
      </c>
      <c r="B292" s="253" t="s">
        <v>706</v>
      </c>
      <c r="C292" s="243" t="s">
        <v>958</v>
      </c>
      <c r="D292" s="243" t="s">
        <v>365</v>
      </c>
      <c r="E292" s="243" t="s">
        <v>370</v>
      </c>
      <c r="F292" s="255" t="s">
        <v>124</v>
      </c>
      <c r="G292" s="256"/>
      <c r="H292" s="221">
        <v>42400000</v>
      </c>
      <c r="I292" s="108"/>
    </row>
    <row r="293" spans="1:9">
      <c r="A293" s="244"/>
      <c r="B293" s="254"/>
      <c r="C293" s="244"/>
      <c r="D293" s="244"/>
      <c r="E293" s="244"/>
      <c r="F293" s="255" t="s">
        <v>701</v>
      </c>
      <c r="G293" s="256"/>
      <c r="H293" s="221">
        <v>43600000</v>
      </c>
      <c r="I293" s="108"/>
    </row>
    <row r="294" spans="1:9">
      <c r="A294" s="243">
        <v>6</v>
      </c>
      <c r="B294" s="253" t="s">
        <v>707</v>
      </c>
      <c r="C294" s="243" t="s">
        <v>972</v>
      </c>
      <c r="D294" s="243" t="s">
        <v>365</v>
      </c>
      <c r="E294" s="243" t="s">
        <v>370</v>
      </c>
      <c r="F294" s="255" t="s">
        <v>124</v>
      </c>
      <c r="G294" s="256"/>
      <c r="H294" s="221">
        <v>43750000</v>
      </c>
      <c r="I294" s="108"/>
    </row>
    <row r="295" spans="1:9">
      <c r="A295" s="244"/>
      <c r="B295" s="254"/>
      <c r="C295" s="244"/>
      <c r="D295" s="244"/>
      <c r="E295" s="244"/>
      <c r="F295" s="255" t="s">
        <v>701</v>
      </c>
      <c r="G295" s="256"/>
      <c r="H295" s="221">
        <v>44950000</v>
      </c>
      <c r="I295" s="108"/>
    </row>
    <row r="296" spans="1:9">
      <c r="A296" s="243">
        <v>7</v>
      </c>
      <c r="B296" s="253" t="s">
        <v>708</v>
      </c>
      <c r="C296" s="243" t="s">
        <v>972</v>
      </c>
      <c r="D296" s="243" t="s">
        <v>365</v>
      </c>
      <c r="E296" s="243" t="s">
        <v>370</v>
      </c>
      <c r="F296" s="255" t="s">
        <v>124</v>
      </c>
      <c r="G296" s="256"/>
      <c r="H296" s="221">
        <v>46250000</v>
      </c>
      <c r="I296" s="108"/>
    </row>
    <row r="297" spans="1:9">
      <c r="A297" s="244"/>
      <c r="B297" s="254"/>
      <c r="C297" s="244"/>
      <c r="D297" s="244"/>
      <c r="E297" s="244"/>
      <c r="F297" s="255" t="s">
        <v>701</v>
      </c>
      <c r="G297" s="256"/>
      <c r="H297" s="221">
        <v>47450000</v>
      </c>
      <c r="I297" s="108"/>
    </row>
    <row r="298" spans="1:9" ht="12" customHeight="1">
      <c r="A298" s="243">
        <v>8</v>
      </c>
      <c r="B298" s="253" t="s">
        <v>1172</v>
      </c>
      <c r="C298" s="243" t="s">
        <v>974</v>
      </c>
      <c r="D298" s="243" t="s">
        <v>365</v>
      </c>
      <c r="E298" s="243" t="s">
        <v>370</v>
      </c>
      <c r="F298" s="255" t="s">
        <v>124</v>
      </c>
      <c r="G298" s="256"/>
      <c r="H298" s="221">
        <v>47400000</v>
      </c>
      <c r="I298" s="108"/>
    </row>
    <row r="299" spans="1:9" ht="12" customHeight="1">
      <c r="A299" s="244"/>
      <c r="B299" s="254"/>
      <c r="C299" s="244"/>
      <c r="D299" s="244"/>
      <c r="E299" s="244"/>
      <c r="F299" s="255" t="s">
        <v>701</v>
      </c>
      <c r="G299" s="256"/>
      <c r="H299" s="221">
        <v>48600000</v>
      </c>
      <c r="I299" s="108"/>
    </row>
    <row r="300" spans="1:9">
      <c r="A300" s="243">
        <v>9</v>
      </c>
      <c r="B300" s="253" t="s">
        <v>1173</v>
      </c>
      <c r="C300" s="243" t="s">
        <v>974</v>
      </c>
      <c r="D300" s="243" t="s">
        <v>365</v>
      </c>
      <c r="E300" s="243" t="s">
        <v>370</v>
      </c>
      <c r="F300" s="255" t="s">
        <v>124</v>
      </c>
      <c r="G300" s="256"/>
      <c r="H300" s="221">
        <v>50100000</v>
      </c>
      <c r="I300" s="108"/>
    </row>
    <row r="301" spans="1:9">
      <c r="A301" s="244"/>
      <c r="B301" s="254"/>
      <c r="C301" s="244"/>
      <c r="D301" s="244"/>
      <c r="E301" s="244"/>
      <c r="F301" s="255" t="s">
        <v>701</v>
      </c>
      <c r="G301" s="256"/>
      <c r="H301" s="221">
        <v>51300000</v>
      </c>
      <c r="I301" s="108"/>
    </row>
    <row r="302" spans="1:9" ht="35.25" customHeight="1">
      <c r="A302" s="231" t="s">
        <v>1174</v>
      </c>
      <c r="B302" s="232"/>
      <c r="C302" s="232"/>
      <c r="D302" s="232"/>
      <c r="E302" s="232"/>
      <c r="F302" s="232"/>
      <c r="G302" s="232"/>
      <c r="H302" s="233"/>
      <c r="I302" s="108"/>
    </row>
    <row r="303" spans="1:9">
      <c r="A303" s="243">
        <v>1</v>
      </c>
      <c r="B303" s="253" t="s">
        <v>964</v>
      </c>
      <c r="C303" s="243" t="s">
        <v>1178</v>
      </c>
      <c r="D303" s="243" t="s">
        <v>365</v>
      </c>
      <c r="E303" s="243" t="s">
        <v>370</v>
      </c>
      <c r="F303" s="255" t="s">
        <v>124</v>
      </c>
      <c r="G303" s="256"/>
      <c r="H303" s="221">
        <v>26700000</v>
      </c>
      <c r="I303" s="108"/>
    </row>
    <row r="304" spans="1:9">
      <c r="A304" s="244"/>
      <c r="B304" s="254"/>
      <c r="C304" s="244"/>
      <c r="D304" s="244"/>
      <c r="E304" s="244"/>
      <c r="F304" s="255" t="s">
        <v>701</v>
      </c>
      <c r="G304" s="256"/>
      <c r="H304" s="221">
        <v>27900000</v>
      </c>
      <c r="I304" s="108"/>
    </row>
    <row r="305" spans="1:9">
      <c r="A305" s="243">
        <v>2</v>
      </c>
      <c r="B305" s="253" t="s">
        <v>965</v>
      </c>
      <c r="C305" s="243" t="s">
        <v>524</v>
      </c>
      <c r="D305" s="243" t="s">
        <v>365</v>
      </c>
      <c r="E305" s="243" t="s">
        <v>370</v>
      </c>
      <c r="F305" s="255" t="s">
        <v>124</v>
      </c>
      <c r="G305" s="256"/>
      <c r="H305" s="221">
        <v>33000000</v>
      </c>
      <c r="I305" s="108"/>
    </row>
    <row r="306" spans="1:9">
      <c r="A306" s="244"/>
      <c r="B306" s="254"/>
      <c r="C306" s="244"/>
      <c r="D306" s="244"/>
      <c r="E306" s="244"/>
      <c r="F306" s="255" t="s">
        <v>701</v>
      </c>
      <c r="G306" s="256"/>
      <c r="H306" s="221">
        <v>34200000</v>
      </c>
      <c r="I306" s="108"/>
    </row>
    <row r="307" spans="1:9">
      <c r="A307" s="243">
        <v>3</v>
      </c>
      <c r="B307" s="253" t="s">
        <v>966</v>
      </c>
      <c r="C307" s="243" t="s">
        <v>927</v>
      </c>
      <c r="D307" s="243" t="s">
        <v>365</v>
      </c>
      <c r="E307" s="243" t="s">
        <v>370</v>
      </c>
      <c r="F307" s="255" t="s">
        <v>124</v>
      </c>
      <c r="G307" s="256"/>
      <c r="H307" s="221">
        <v>34100000</v>
      </c>
      <c r="I307" s="108"/>
    </row>
    <row r="308" spans="1:9">
      <c r="A308" s="244"/>
      <c r="B308" s="254"/>
      <c r="C308" s="244"/>
      <c r="D308" s="244"/>
      <c r="E308" s="244"/>
      <c r="F308" s="255" t="s">
        <v>701</v>
      </c>
      <c r="G308" s="256"/>
      <c r="H308" s="221">
        <v>35300000</v>
      </c>
      <c r="I308" s="108"/>
    </row>
    <row r="309" spans="1:9">
      <c r="A309" s="243">
        <v>4</v>
      </c>
      <c r="B309" s="253" t="s">
        <v>967</v>
      </c>
      <c r="C309" s="243" t="s">
        <v>927</v>
      </c>
      <c r="D309" s="243" t="s">
        <v>365</v>
      </c>
      <c r="E309" s="243" t="s">
        <v>370</v>
      </c>
      <c r="F309" s="255" t="s">
        <v>124</v>
      </c>
      <c r="G309" s="256"/>
      <c r="H309" s="221">
        <v>35900000</v>
      </c>
      <c r="I309" s="108"/>
    </row>
    <row r="310" spans="1:9">
      <c r="A310" s="244"/>
      <c r="B310" s="254"/>
      <c r="C310" s="244"/>
      <c r="D310" s="244"/>
      <c r="E310" s="244"/>
      <c r="F310" s="255" t="s">
        <v>701</v>
      </c>
      <c r="G310" s="256"/>
      <c r="H310" s="221">
        <v>37100000</v>
      </c>
      <c r="I310" s="108"/>
    </row>
    <row r="311" spans="1:9">
      <c r="A311" s="243">
        <v>5</v>
      </c>
      <c r="B311" s="253" t="s">
        <v>968</v>
      </c>
      <c r="C311" s="243" t="s">
        <v>958</v>
      </c>
      <c r="D311" s="243" t="s">
        <v>365</v>
      </c>
      <c r="E311" s="243" t="s">
        <v>370</v>
      </c>
      <c r="F311" s="255" t="s">
        <v>124</v>
      </c>
      <c r="G311" s="256"/>
      <c r="H311" s="221">
        <v>40100000</v>
      </c>
      <c r="I311" s="108"/>
    </row>
    <row r="312" spans="1:9">
      <c r="A312" s="244"/>
      <c r="B312" s="254"/>
      <c r="C312" s="244"/>
      <c r="D312" s="244"/>
      <c r="E312" s="244"/>
      <c r="F312" s="255" t="s">
        <v>701</v>
      </c>
      <c r="G312" s="256"/>
      <c r="H312" s="221">
        <v>41300000</v>
      </c>
      <c r="I312" s="108"/>
    </row>
    <row r="313" spans="1:9">
      <c r="A313" s="243">
        <v>6</v>
      </c>
      <c r="B313" s="253" t="s">
        <v>969</v>
      </c>
      <c r="C313" s="243" t="s">
        <v>958</v>
      </c>
      <c r="D313" s="243" t="s">
        <v>365</v>
      </c>
      <c r="E313" s="243" t="s">
        <v>370</v>
      </c>
      <c r="F313" s="255" t="s">
        <v>124</v>
      </c>
      <c r="G313" s="256"/>
      <c r="H313" s="221">
        <v>42400000</v>
      </c>
      <c r="I313" s="108"/>
    </row>
    <row r="314" spans="1:9">
      <c r="A314" s="244"/>
      <c r="B314" s="254"/>
      <c r="C314" s="244"/>
      <c r="D314" s="244"/>
      <c r="E314" s="244"/>
      <c r="F314" s="255" t="s">
        <v>701</v>
      </c>
      <c r="G314" s="256"/>
      <c r="H314" s="221">
        <v>43600000</v>
      </c>
      <c r="I314" s="108"/>
    </row>
    <row r="315" spans="1:9">
      <c r="A315" s="243">
        <v>7</v>
      </c>
      <c r="B315" s="253" t="s">
        <v>970</v>
      </c>
      <c r="C315" s="243" t="s">
        <v>972</v>
      </c>
      <c r="D315" s="243" t="s">
        <v>365</v>
      </c>
      <c r="E315" s="243" t="s">
        <v>370</v>
      </c>
      <c r="F315" s="255" t="s">
        <v>124</v>
      </c>
      <c r="G315" s="256"/>
      <c r="H315" s="221">
        <v>43750000</v>
      </c>
      <c r="I315" s="108"/>
    </row>
    <row r="316" spans="1:9">
      <c r="A316" s="244"/>
      <c r="B316" s="254"/>
      <c r="C316" s="244"/>
      <c r="D316" s="244"/>
      <c r="E316" s="244"/>
      <c r="F316" s="255" t="s">
        <v>701</v>
      </c>
      <c r="G316" s="256"/>
      <c r="H316" s="221">
        <v>44950000</v>
      </c>
      <c r="I316" s="108"/>
    </row>
    <row r="317" spans="1:9">
      <c r="A317" s="243">
        <v>8</v>
      </c>
      <c r="B317" s="253" t="s">
        <v>971</v>
      </c>
      <c r="C317" s="243" t="s">
        <v>972</v>
      </c>
      <c r="D317" s="243" t="s">
        <v>365</v>
      </c>
      <c r="E317" s="243" t="s">
        <v>370</v>
      </c>
      <c r="F317" s="255" t="s">
        <v>124</v>
      </c>
      <c r="G317" s="256"/>
      <c r="H317" s="221">
        <v>46250000</v>
      </c>
      <c r="I317" s="108"/>
    </row>
    <row r="318" spans="1:9" s="91" customFormat="1">
      <c r="A318" s="244"/>
      <c r="B318" s="254"/>
      <c r="C318" s="244"/>
      <c r="D318" s="244"/>
      <c r="E318" s="244"/>
      <c r="F318" s="255" t="s">
        <v>701</v>
      </c>
      <c r="G318" s="256"/>
      <c r="H318" s="221">
        <v>47450000</v>
      </c>
      <c r="I318" s="108"/>
    </row>
    <row r="319" spans="1:9">
      <c r="A319" s="243">
        <v>9</v>
      </c>
      <c r="B319" s="253" t="s">
        <v>973</v>
      </c>
      <c r="C319" s="243" t="s">
        <v>974</v>
      </c>
      <c r="D319" s="243" t="s">
        <v>365</v>
      </c>
      <c r="E319" s="243" t="s">
        <v>370</v>
      </c>
      <c r="F319" s="255" t="s">
        <v>124</v>
      </c>
      <c r="G319" s="256"/>
      <c r="H319" s="221">
        <v>47400000</v>
      </c>
      <c r="I319" s="108"/>
    </row>
    <row r="320" spans="1:9">
      <c r="A320" s="244"/>
      <c r="B320" s="254"/>
      <c r="C320" s="244"/>
      <c r="D320" s="244"/>
      <c r="E320" s="244"/>
      <c r="F320" s="255" t="s">
        <v>701</v>
      </c>
      <c r="G320" s="256"/>
      <c r="H320" s="221">
        <v>48600000</v>
      </c>
      <c r="I320" s="108"/>
    </row>
    <row r="321" spans="1:9">
      <c r="A321" s="243">
        <v>10</v>
      </c>
      <c r="B321" s="253" t="s">
        <v>975</v>
      </c>
      <c r="C321" s="243" t="s">
        <v>974</v>
      </c>
      <c r="D321" s="243" t="s">
        <v>365</v>
      </c>
      <c r="E321" s="243" t="s">
        <v>370</v>
      </c>
      <c r="F321" s="255" t="s">
        <v>124</v>
      </c>
      <c r="G321" s="256"/>
      <c r="H321" s="221">
        <v>50100000</v>
      </c>
      <c r="I321" s="108"/>
    </row>
    <row r="322" spans="1:9">
      <c r="A322" s="244"/>
      <c r="B322" s="254"/>
      <c r="C322" s="244"/>
      <c r="D322" s="244"/>
      <c r="E322" s="244"/>
      <c r="F322" s="255" t="s">
        <v>701</v>
      </c>
      <c r="G322" s="256"/>
      <c r="H322" s="221">
        <v>51300000</v>
      </c>
      <c r="I322" s="108"/>
    </row>
    <row r="323" spans="1:9" ht="36.75" customHeight="1">
      <c r="A323" s="231" t="s">
        <v>1010</v>
      </c>
      <c r="B323" s="232"/>
      <c r="C323" s="232"/>
      <c r="D323" s="232"/>
      <c r="E323" s="232"/>
      <c r="F323" s="232"/>
      <c r="G323" s="232"/>
      <c r="H323" s="233"/>
      <c r="I323" s="108"/>
    </row>
    <row r="324" spans="1:9">
      <c r="A324" s="243">
        <v>1</v>
      </c>
      <c r="B324" s="253" t="s">
        <v>709</v>
      </c>
      <c r="C324" s="243" t="s">
        <v>1178</v>
      </c>
      <c r="D324" s="243" t="s">
        <v>365</v>
      </c>
      <c r="E324" s="243" t="s">
        <v>370</v>
      </c>
      <c r="F324" s="255" t="s">
        <v>124</v>
      </c>
      <c r="G324" s="256"/>
      <c r="H324" s="221">
        <v>27150000</v>
      </c>
      <c r="I324" s="108"/>
    </row>
    <row r="325" spans="1:9">
      <c r="A325" s="244"/>
      <c r="B325" s="254"/>
      <c r="C325" s="244"/>
      <c r="D325" s="244"/>
      <c r="E325" s="244"/>
      <c r="F325" s="255" t="s">
        <v>701</v>
      </c>
      <c r="G325" s="256"/>
      <c r="H325" s="221">
        <v>28350000</v>
      </c>
      <c r="I325" s="108"/>
    </row>
    <row r="326" spans="1:9">
      <c r="A326" s="243">
        <v>2</v>
      </c>
      <c r="B326" s="253" t="s">
        <v>710</v>
      </c>
      <c r="C326" s="243" t="s">
        <v>524</v>
      </c>
      <c r="D326" s="243" t="s">
        <v>365</v>
      </c>
      <c r="E326" s="243" t="s">
        <v>370</v>
      </c>
      <c r="F326" s="255" t="s">
        <v>124</v>
      </c>
      <c r="G326" s="256"/>
      <c r="H326" s="221">
        <v>33550000</v>
      </c>
      <c r="I326" s="108"/>
    </row>
    <row r="327" spans="1:9">
      <c r="A327" s="244"/>
      <c r="B327" s="254"/>
      <c r="C327" s="244"/>
      <c r="D327" s="244"/>
      <c r="E327" s="244"/>
      <c r="F327" s="255" t="s">
        <v>701</v>
      </c>
      <c r="G327" s="256"/>
      <c r="H327" s="221">
        <v>34750000</v>
      </c>
      <c r="I327" s="108"/>
    </row>
    <row r="328" spans="1:9">
      <c r="A328" s="243">
        <v>3</v>
      </c>
      <c r="B328" s="253" t="s">
        <v>711</v>
      </c>
      <c r="C328" s="243" t="s">
        <v>927</v>
      </c>
      <c r="D328" s="243" t="s">
        <v>365</v>
      </c>
      <c r="E328" s="243" t="s">
        <v>370</v>
      </c>
      <c r="F328" s="255" t="s">
        <v>124</v>
      </c>
      <c r="G328" s="256"/>
      <c r="H328" s="221">
        <v>34750000</v>
      </c>
      <c r="I328" s="108"/>
    </row>
    <row r="329" spans="1:9">
      <c r="A329" s="244"/>
      <c r="B329" s="254"/>
      <c r="C329" s="244"/>
      <c r="D329" s="244"/>
      <c r="E329" s="244"/>
      <c r="F329" s="255" t="s">
        <v>701</v>
      </c>
      <c r="G329" s="256"/>
      <c r="H329" s="221">
        <v>35950000</v>
      </c>
      <c r="I329" s="108"/>
    </row>
    <row r="330" spans="1:9">
      <c r="A330" s="243">
        <v>4</v>
      </c>
      <c r="B330" s="253" t="s">
        <v>712</v>
      </c>
      <c r="C330" s="243" t="s">
        <v>958</v>
      </c>
      <c r="D330" s="243" t="s">
        <v>365</v>
      </c>
      <c r="E330" s="243" t="s">
        <v>370</v>
      </c>
      <c r="F330" s="255" t="s">
        <v>124</v>
      </c>
      <c r="G330" s="256"/>
      <c r="H330" s="221">
        <v>41200000</v>
      </c>
      <c r="I330" s="108"/>
    </row>
    <row r="331" spans="1:9">
      <c r="A331" s="244"/>
      <c r="B331" s="254"/>
      <c r="C331" s="244"/>
      <c r="D331" s="244"/>
      <c r="E331" s="244"/>
      <c r="F331" s="255" t="s">
        <v>701</v>
      </c>
      <c r="G331" s="256"/>
      <c r="H331" s="221">
        <v>42400000</v>
      </c>
      <c r="I331" s="108"/>
    </row>
    <row r="332" spans="1:9">
      <c r="A332" s="243">
        <v>5</v>
      </c>
      <c r="B332" s="253" t="s">
        <v>713</v>
      </c>
      <c r="C332" s="243" t="s">
        <v>958</v>
      </c>
      <c r="D332" s="243" t="s">
        <v>365</v>
      </c>
      <c r="E332" s="243" t="s">
        <v>370</v>
      </c>
      <c r="F332" s="255" t="s">
        <v>124</v>
      </c>
      <c r="G332" s="256"/>
      <c r="H332" s="221">
        <v>43450000</v>
      </c>
      <c r="I332" s="108"/>
    </row>
    <row r="333" spans="1:9">
      <c r="A333" s="244"/>
      <c r="B333" s="254"/>
      <c r="C333" s="244"/>
      <c r="D333" s="244"/>
      <c r="E333" s="244"/>
      <c r="F333" s="255" t="s">
        <v>701</v>
      </c>
      <c r="G333" s="256"/>
      <c r="H333" s="221">
        <v>44650000</v>
      </c>
      <c r="I333" s="108"/>
    </row>
    <row r="334" spans="1:9">
      <c r="A334" s="243">
        <v>6</v>
      </c>
      <c r="B334" s="253" t="s">
        <v>714</v>
      </c>
      <c r="C334" s="243" t="s">
        <v>972</v>
      </c>
      <c r="D334" s="243" t="s">
        <v>365</v>
      </c>
      <c r="E334" s="243" t="s">
        <v>370</v>
      </c>
      <c r="F334" s="255" t="s">
        <v>124</v>
      </c>
      <c r="G334" s="256"/>
      <c r="H334" s="221">
        <v>44700000</v>
      </c>
      <c r="I334" s="108"/>
    </row>
    <row r="335" spans="1:9">
      <c r="A335" s="244"/>
      <c r="B335" s="254"/>
      <c r="C335" s="244"/>
      <c r="D335" s="244"/>
      <c r="E335" s="244"/>
      <c r="F335" s="255" t="s">
        <v>701</v>
      </c>
      <c r="G335" s="256"/>
      <c r="H335" s="221">
        <v>45900000</v>
      </c>
      <c r="I335" s="108"/>
    </row>
    <row r="336" spans="1:9">
      <c r="A336" s="243">
        <v>7</v>
      </c>
      <c r="B336" s="253" t="s">
        <v>715</v>
      </c>
      <c r="C336" s="243" t="s">
        <v>972</v>
      </c>
      <c r="D336" s="243" t="s">
        <v>365</v>
      </c>
      <c r="E336" s="243" t="s">
        <v>370</v>
      </c>
      <c r="F336" s="255" t="s">
        <v>124</v>
      </c>
      <c r="G336" s="256"/>
      <c r="H336" s="221">
        <v>47200000</v>
      </c>
      <c r="I336" s="108"/>
    </row>
    <row r="337" spans="1:9">
      <c r="A337" s="244"/>
      <c r="B337" s="254"/>
      <c r="C337" s="244"/>
      <c r="D337" s="244"/>
      <c r="E337" s="244"/>
      <c r="F337" s="255" t="s">
        <v>701</v>
      </c>
      <c r="G337" s="256"/>
      <c r="H337" s="221">
        <v>48400000</v>
      </c>
      <c r="I337" s="108"/>
    </row>
    <row r="338" spans="1:9">
      <c r="A338" s="243">
        <v>8</v>
      </c>
      <c r="B338" s="253" t="s">
        <v>716</v>
      </c>
      <c r="C338" s="243" t="s">
        <v>974</v>
      </c>
      <c r="D338" s="243" t="s">
        <v>365</v>
      </c>
      <c r="E338" s="243" t="s">
        <v>370</v>
      </c>
      <c r="F338" s="255" t="s">
        <v>124</v>
      </c>
      <c r="G338" s="256"/>
      <c r="H338" s="221">
        <v>48600000</v>
      </c>
      <c r="I338" s="108"/>
    </row>
    <row r="339" spans="1:9">
      <c r="A339" s="244"/>
      <c r="B339" s="254"/>
      <c r="C339" s="244"/>
      <c r="D339" s="244"/>
      <c r="E339" s="244"/>
      <c r="F339" s="255" t="s">
        <v>701</v>
      </c>
      <c r="G339" s="256"/>
      <c r="H339" s="221">
        <v>49800000</v>
      </c>
      <c r="I339" s="108"/>
    </row>
    <row r="340" spans="1:9">
      <c r="A340" s="243">
        <v>9</v>
      </c>
      <c r="B340" s="253" t="s">
        <v>717</v>
      </c>
      <c r="C340" s="243" t="s">
        <v>974</v>
      </c>
      <c r="D340" s="243" t="s">
        <v>365</v>
      </c>
      <c r="E340" s="243" t="s">
        <v>370</v>
      </c>
      <c r="F340" s="255" t="s">
        <v>124</v>
      </c>
      <c r="G340" s="256"/>
      <c r="H340" s="221">
        <v>51300000</v>
      </c>
      <c r="I340" s="108"/>
    </row>
    <row r="341" spans="1:9">
      <c r="A341" s="244"/>
      <c r="B341" s="254"/>
      <c r="C341" s="244"/>
      <c r="D341" s="244"/>
      <c r="E341" s="244"/>
      <c r="F341" s="255" t="s">
        <v>701</v>
      </c>
      <c r="G341" s="256"/>
      <c r="H341" s="221">
        <v>52500000</v>
      </c>
      <c r="I341" s="108"/>
    </row>
    <row r="342" spans="1:9" ht="33.75" customHeight="1">
      <c r="A342" s="231" t="s">
        <v>1175</v>
      </c>
      <c r="B342" s="232"/>
      <c r="C342" s="232"/>
      <c r="D342" s="232"/>
      <c r="E342" s="232"/>
      <c r="F342" s="232"/>
      <c r="G342" s="232"/>
      <c r="H342" s="233"/>
      <c r="I342" s="108"/>
    </row>
    <row r="343" spans="1:9">
      <c r="A343" s="243">
        <v>1</v>
      </c>
      <c r="B343" s="253" t="s">
        <v>976</v>
      </c>
      <c r="C343" s="243" t="s">
        <v>1178</v>
      </c>
      <c r="D343" s="243" t="s">
        <v>365</v>
      </c>
      <c r="E343" s="243" t="s">
        <v>370</v>
      </c>
      <c r="F343" s="255" t="s">
        <v>124</v>
      </c>
      <c r="G343" s="256"/>
      <c r="H343" s="221">
        <v>27150000</v>
      </c>
      <c r="I343" s="108"/>
    </row>
    <row r="344" spans="1:9">
      <c r="A344" s="244"/>
      <c r="B344" s="254"/>
      <c r="C344" s="244"/>
      <c r="D344" s="244"/>
      <c r="E344" s="244"/>
      <c r="F344" s="255" t="s">
        <v>701</v>
      </c>
      <c r="G344" s="256"/>
      <c r="H344" s="221">
        <v>28350000</v>
      </c>
      <c r="I344" s="108"/>
    </row>
    <row r="345" spans="1:9">
      <c r="A345" s="243">
        <v>2</v>
      </c>
      <c r="B345" s="253" t="s">
        <v>977</v>
      </c>
      <c r="C345" s="243" t="s">
        <v>524</v>
      </c>
      <c r="D345" s="243" t="s">
        <v>365</v>
      </c>
      <c r="E345" s="243" t="s">
        <v>370</v>
      </c>
      <c r="F345" s="255" t="s">
        <v>124</v>
      </c>
      <c r="G345" s="256"/>
      <c r="H345" s="221">
        <v>33550000</v>
      </c>
      <c r="I345" s="108"/>
    </row>
    <row r="346" spans="1:9">
      <c r="A346" s="244"/>
      <c r="B346" s="254"/>
      <c r="C346" s="244"/>
      <c r="D346" s="244"/>
      <c r="E346" s="244"/>
      <c r="F346" s="255" t="s">
        <v>701</v>
      </c>
      <c r="G346" s="256"/>
      <c r="H346" s="221">
        <v>34750000</v>
      </c>
      <c r="I346" s="108"/>
    </row>
    <row r="347" spans="1:9">
      <c r="A347" s="243">
        <v>3</v>
      </c>
      <c r="B347" s="253" t="s">
        <v>978</v>
      </c>
      <c r="C347" s="243" t="s">
        <v>927</v>
      </c>
      <c r="D347" s="243" t="s">
        <v>365</v>
      </c>
      <c r="E347" s="243" t="s">
        <v>370</v>
      </c>
      <c r="F347" s="255" t="s">
        <v>124</v>
      </c>
      <c r="G347" s="256"/>
      <c r="H347" s="221">
        <v>34750000</v>
      </c>
      <c r="I347" s="108"/>
    </row>
    <row r="348" spans="1:9">
      <c r="A348" s="244"/>
      <c r="B348" s="254"/>
      <c r="C348" s="244"/>
      <c r="D348" s="244"/>
      <c r="E348" s="244"/>
      <c r="F348" s="255" t="s">
        <v>701</v>
      </c>
      <c r="G348" s="256"/>
      <c r="H348" s="221">
        <v>35950000</v>
      </c>
      <c r="I348" s="108"/>
    </row>
    <row r="349" spans="1:9">
      <c r="A349" s="243">
        <v>4</v>
      </c>
      <c r="B349" s="253" t="s">
        <v>979</v>
      </c>
      <c r="C349" s="243" t="s">
        <v>927</v>
      </c>
      <c r="D349" s="243" t="s">
        <v>365</v>
      </c>
      <c r="E349" s="243" t="s">
        <v>370</v>
      </c>
      <c r="F349" s="255" t="s">
        <v>124</v>
      </c>
      <c r="G349" s="256"/>
      <c r="H349" s="221">
        <v>36500000</v>
      </c>
      <c r="I349" s="108"/>
    </row>
    <row r="350" spans="1:9">
      <c r="A350" s="244"/>
      <c r="B350" s="254"/>
      <c r="C350" s="244"/>
      <c r="D350" s="244"/>
      <c r="E350" s="244"/>
      <c r="F350" s="255" t="s">
        <v>701</v>
      </c>
      <c r="G350" s="256"/>
      <c r="H350" s="221">
        <v>37700000</v>
      </c>
      <c r="I350" s="108"/>
    </row>
    <row r="351" spans="1:9">
      <c r="A351" s="243">
        <v>5</v>
      </c>
      <c r="B351" s="253" t="s">
        <v>980</v>
      </c>
      <c r="C351" s="243" t="s">
        <v>958</v>
      </c>
      <c r="D351" s="243" t="s">
        <v>365</v>
      </c>
      <c r="E351" s="243" t="s">
        <v>370</v>
      </c>
      <c r="F351" s="255" t="s">
        <v>124</v>
      </c>
      <c r="G351" s="256"/>
      <c r="H351" s="221">
        <v>41150000</v>
      </c>
      <c r="I351" s="108"/>
    </row>
    <row r="352" spans="1:9">
      <c r="A352" s="244"/>
      <c r="B352" s="254"/>
      <c r="C352" s="244"/>
      <c r="D352" s="244"/>
      <c r="E352" s="244"/>
      <c r="F352" s="255" t="s">
        <v>701</v>
      </c>
      <c r="G352" s="256"/>
      <c r="H352" s="221">
        <v>42350000</v>
      </c>
      <c r="I352" s="108"/>
    </row>
    <row r="353" spans="1:9">
      <c r="A353" s="243">
        <v>6</v>
      </c>
      <c r="B353" s="253" t="s">
        <v>981</v>
      </c>
      <c r="C353" s="243" t="s">
        <v>958</v>
      </c>
      <c r="D353" s="243" t="s">
        <v>365</v>
      </c>
      <c r="E353" s="243" t="s">
        <v>370</v>
      </c>
      <c r="F353" s="255" t="s">
        <v>124</v>
      </c>
      <c r="G353" s="256"/>
      <c r="H353" s="221">
        <v>43450000</v>
      </c>
      <c r="I353" s="108"/>
    </row>
    <row r="354" spans="1:9">
      <c r="A354" s="244"/>
      <c r="B354" s="254"/>
      <c r="C354" s="244"/>
      <c r="D354" s="244"/>
      <c r="E354" s="244"/>
      <c r="F354" s="255" t="s">
        <v>701</v>
      </c>
      <c r="G354" s="256"/>
      <c r="H354" s="221">
        <v>44650000</v>
      </c>
      <c r="I354" s="108"/>
    </row>
    <row r="355" spans="1:9">
      <c r="A355" s="243">
        <v>7</v>
      </c>
      <c r="B355" s="253" t="s">
        <v>982</v>
      </c>
      <c r="C355" s="243" t="s">
        <v>972</v>
      </c>
      <c r="D355" s="243" t="s">
        <v>365</v>
      </c>
      <c r="E355" s="243" t="s">
        <v>370</v>
      </c>
      <c r="F355" s="255" t="s">
        <v>124</v>
      </c>
      <c r="G355" s="256"/>
      <c r="H355" s="221">
        <v>44700000</v>
      </c>
      <c r="I355" s="108"/>
    </row>
    <row r="356" spans="1:9">
      <c r="A356" s="244"/>
      <c r="B356" s="254"/>
      <c r="C356" s="244"/>
      <c r="D356" s="244"/>
      <c r="E356" s="244"/>
      <c r="F356" s="255" t="s">
        <v>701</v>
      </c>
      <c r="G356" s="256"/>
      <c r="H356" s="221">
        <v>45900000</v>
      </c>
      <c r="I356" s="108"/>
    </row>
    <row r="357" spans="1:9">
      <c r="A357" s="243">
        <v>8</v>
      </c>
      <c r="B357" s="253" t="s">
        <v>983</v>
      </c>
      <c r="C357" s="243" t="s">
        <v>972</v>
      </c>
      <c r="D357" s="243" t="s">
        <v>365</v>
      </c>
      <c r="E357" s="243" t="s">
        <v>370</v>
      </c>
      <c r="F357" s="255" t="s">
        <v>124</v>
      </c>
      <c r="G357" s="256"/>
      <c r="H357" s="221">
        <v>47200000</v>
      </c>
      <c r="I357" s="108"/>
    </row>
    <row r="358" spans="1:9">
      <c r="A358" s="244"/>
      <c r="B358" s="254"/>
      <c r="C358" s="244"/>
      <c r="D358" s="244"/>
      <c r="E358" s="244"/>
      <c r="F358" s="255" t="s">
        <v>701</v>
      </c>
      <c r="G358" s="256"/>
      <c r="H358" s="221">
        <v>48400000</v>
      </c>
      <c r="I358" s="108"/>
    </row>
    <row r="359" spans="1:9">
      <c r="A359" s="243">
        <v>9</v>
      </c>
      <c r="B359" s="253" t="s">
        <v>984</v>
      </c>
      <c r="C359" s="243" t="s">
        <v>974</v>
      </c>
      <c r="D359" s="243" t="s">
        <v>365</v>
      </c>
      <c r="E359" s="243" t="s">
        <v>370</v>
      </c>
      <c r="F359" s="255" t="s">
        <v>124</v>
      </c>
      <c r="G359" s="256"/>
      <c r="H359" s="221">
        <v>48600000</v>
      </c>
      <c r="I359" s="108"/>
    </row>
    <row r="360" spans="1:9">
      <c r="A360" s="244"/>
      <c r="B360" s="254"/>
      <c r="C360" s="244"/>
      <c r="D360" s="244"/>
      <c r="E360" s="244"/>
      <c r="F360" s="255" t="s">
        <v>701</v>
      </c>
      <c r="G360" s="256"/>
      <c r="H360" s="221">
        <v>49800000</v>
      </c>
      <c r="I360" s="108"/>
    </row>
    <row r="361" spans="1:9">
      <c r="A361" s="243">
        <v>10</v>
      </c>
      <c r="B361" s="253" t="s">
        <v>985</v>
      </c>
      <c r="C361" s="243" t="s">
        <v>974</v>
      </c>
      <c r="D361" s="243" t="s">
        <v>365</v>
      </c>
      <c r="E361" s="243" t="s">
        <v>370</v>
      </c>
      <c r="F361" s="255" t="s">
        <v>124</v>
      </c>
      <c r="G361" s="256"/>
      <c r="H361" s="221">
        <v>51300000</v>
      </c>
      <c r="I361" s="108"/>
    </row>
    <row r="362" spans="1:9">
      <c r="A362" s="244"/>
      <c r="B362" s="254"/>
      <c r="C362" s="244"/>
      <c r="D362" s="244"/>
      <c r="E362" s="244"/>
      <c r="F362" s="255" t="s">
        <v>701</v>
      </c>
      <c r="G362" s="256"/>
      <c r="H362" s="221">
        <v>52500000</v>
      </c>
      <c r="I362" s="108"/>
    </row>
    <row r="363" spans="1:9" ht="31.5" customHeight="1">
      <c r="A363" s="231" t="s">
        <v>1011</v>
      </c>
      <c r="B363" s="232"/>
      <c r="C363" s="232"/>
      <c r="D363" s="232"/>
      <c r="E363" s="232"/>
      <c r="F363" s="232"/>
      <c r="G363" s="232"/>
      <c r="H363" s="233"/>
      <c r="I363" s="108"/>
    </row>
    <row r="364" spans="1:9">
      <c r="A364" s="243">
        <v>1</v>
      </c>
      <c r="B364" s="253" t="s">
        <v>718</v>
      </c>
      <c r="C364" s="241" t="s">
        <v>927</v>
      </c>
      <c r="D364" s="243" t="s">
        <v>365</v>
      </c>
      <c r="E364" s="109" t="s">
        <v>533</v>
      </c>
      <c r="F364" s="245" t="s">
        <v>124</v>
      </c>
      <c r="G364" s="246"/>
      <c r="H364" s="263">
        <v>43950000</v>
      </c>
      <c r="I364" s="108"/>
    </row>
    <row r="365" spans="1:9">
      <c r="A365" s="244"/>
      <c r="B365" s="254"/>
      <c r="C365" s="242"/>
      <c r="D365" s="244"/>
      <c r="E365" s="110" t="s">
        <v>370</v>
      </c>
      <c r="F365" s="247"/>
      <c r="G365" s="248"/>
      <c r="H365" s="264"/>
      <c r="I365" s="108"/>
    </row>
    <row r="366" spans="1:9">
      <c r="A366" s="243">
        <v>2</v>
      </c>
      <c r="B366" s="253" t="s">
        <v>719</v>
      </c>
      <c r="C366" s="241" t="s">
        <v>958</v>
      </c>
      <c r="D366" s="243" t="s">
        <v>365</v>
      </c>
      <c r="E366" s="109" t="s">
        <v>533</v>
      </c>
      <c r="F366" s="245" t="s">
        <v>124</v>
      </c>
      <c r="G366" s="246"/>
      <c r="H366" s="263">
        <v>51600000</v>
      </c>
      <c r="I366" s="108"/>
    </row>
    <row r="367" spans="1:9">
      <c r="A367" s="244"/>
      <c r="B367" s="254"/>
      <c r="C367" s="242"/>
      <c r="D367" s="244"/>
      <c r="E367" s="110" t="s">
        <v>370</v>
      </c>
      <c r="F367" s="247"/>
      <c r="G367" s="248"/>
      <c r="H367" s="264"/>
      <c r="I367" s="108"/>
    </row>
    <row r="368" spans="1:9">
      <c r="A368" s="243">
        <v>3</v>
      </c>
      <c r="B368" s="253" t="s">
        <v>720</v>
      </c>
      <c r="C368" s="241" t="s">
        <v>958</v>
      </c>
      <c r="D368" s="243" t="s">
        <v>365</v>
      </c>
      <c r="E368" s="109" t="s">
        <v>533</v>
      </c>
      <c r="F368" s="245" t="s">
        <v>124</v>
      </c>
      <c r="G368" s="246"/>
      <c r="H368" s="263">
        <v>53850000</v>
      </c>
      <c r="I368" s="108"/>
    </row>
    <row r="369" spans="1:9" s="111" customFormat="1">
      <c r="A369" s="244"/>
      <c r="B369" s="254"/>
      <c r="C369" s="242"/>
      <c r="D369" s="244"/>
      <c r="E369" s="110" t="s">
        <v>370</v>
      </c>
      <c r="F369" s="247"/>
      <c r="G369" s="248"/>
      <c r="H369" s="264"/>
      <c r="I369" s="108"/>
    </row>
    <row r="370" spans="1:9">
      <c r="A370" s="243">
        <v>4</v>
      </c>
      <c r="B370" s="253" t="s">
        <v>721</v>
      </c>
      <c r="C370" s="241" t="s">
        <v>972</v>
      </c>
      <c r="D370" s="243" t="s">
        <v>365</v>
      </c>
      <c r="E370" s="109" t="s">
        <v>533</v>
      </c>
      <c r="F370" s="245" t="s">
        <v>124</v>
      </c>
      <c r="G370" s="246"/>
      <c r="H370" s="263">
        <v>55900000</v>
      </c>
      <c r="I370" s="108"/>
    </row>
    <row r="371" spans="1:9">
      <c r="A371" s="244"/>
      <c r="B371" s="254"/>
      <c r="C371" s="242"/>
      <c r="D371" s="244"/>
      <c r="E371" s="110" t="s">
        <v>370</v>
      </c>
      <c r="F371" s="247"/>
      <c r="G371" s="248"/>
      <c r="H371" s="264"/>
      <c r="I371" s="108"/>
    </row>
    <row r="372" spans="1:9">
      <c r="A372" s="243">
        <v>5</v>
      </c>
      <c r="B372" s="253" t="s">
        <v>722</v>
      </c>
      <c r="C372" s="241" t="s">
        <v>972</v>
      </c>
      <c r="D372" s="243" t="s">
        <v>365</v>
      </c>
      <c r="E372" s="109" t="s">
        <v>533</v>
      </c>
      <c r="F372" s="245" t="s">
        <v>124</v>
      </c>
      <c r="G372" s="246"/>
      <c r="H372" s="263">
        <v>58400000</v>
      </c>
      <c r="I372" s="108"/>
    </row>
    <row r="373" spans="1:9">
      <c r="A373" s="244"/>
      <c r="B373" s="254"/>
      <c r="C373" s="242"/>
      <c r="D373" s="244"/>
      <c r="E373" s="110" t="s">
        <v>370</v>
      </c>
      <c r="F373" s="247"/>
      <c r="G373" s="248"/>
      <c r="H373" s="264"/>
      <c r="I373" s="108"/>
    </row>
    <row r="374" spans="1:9">
      <c r="A374" s="243">
        <v>6</v>
      </c>
      <c r="B374" s="253" t="s">
        <v>723</v>
      </c>
      <c r="C374" s="241" t="s">
        <v>974</v>
      </c>
      <c r="D374" s="243" t="s">
        <v>365</v>
      </c>
      <c r="E374" s="109" t="s">
        <v>533</v>
      </c>
      <c r="F374" s="245" t="s">
        <v>124</v>
      </c>
      <c r="G374" s="246"/>
      <c r="H374" s="263">
        <v>60700000</v>
      </c>
      <c r="I374" s="108"/>
    </row>
    <row r="375" spans="1:9">
      <c r="A375" s="244"/>
      <c r="B375" s="254"/>
      <c r="C375" s="242"/>
      <c r="D375" s="244"/>
      <c r="E375" s="110" t="s">
        <v>370</v>
      </c>
      <c r="F375" s="247"/>
      <c r="G375" s="248"/>
      <c r="H375" s="264"/>
      <c r="I375" s="108"/>
    </row>
    <row r="376" spans="1:9">
      <c r="A376" s="243">
        <v>7</v>
      </c>
      <c r="B376" s="253" t="s">
        <v>724</v>
      </c>
      <c r="C376" s="241" t="s">
        <v>974</v>
      </c>
      <c r="D376" s="243" t="s">
        <v>365</v>
      </c>
      <c r="E376" s="109" t="s">
        <v>533</v>
      </c>
      <c r="F376" s="245" t="s">
        <v>124</v>
      </c>
      <c r="G376" s="246"/>
      <c r="H376" s="263">
        <v>63400000</v>
      </c>
      <c r="I376" s="108"/>
    </row>
    <row r="377" spans="1:9">
      <c r="A377" s="244"/>
      <c r="B377" s="254"/>
      <c r="C377" s="242"/>
      <c r="D377" s="244"/>
      <c r="E377" s="110" t="s">
        <v>370</v>
      </c>
      <c r="F377" s="247"/>
      <c r="G377" s="248"/>
      <c r="H377" s="264"/>
      <c r="I377" s="108"/>
    </row>
    <row r="378" spans="1:9" ht="36" customHeight="1">
      <c r="A378" s="231" t="s">
        <v>1012</v>
      </c>
      <c r="B378" s="232"/>
      <c r="C378" s="232"/>
      <c r="D378" s="232"/>
      <c r="E378" s="232"/>
      <c r="F378" s="232"/>
      <c r="G378" s="232"/>
      <c r="H378" s="233"/>
      <c r="I378" s="108"/>
    </row>
    <row r="379" spans="1:9" ht="12" customHeight="1">
      <c r="A379" s="257">
        <v>1</v>
      </c>
      <c r="B379" s="265" t="s">
        <v>986</v>
      </c>
      <c r="C379" s="267" t="s">
        <v>927</v>
      </c>
      <c r="D379" s="243" t="s">
        <v>365</v>
      </c>
      <c r="E379" s="243" t="s">
        <v>370</v>
      </c>
      <c r="F379" s="255" t="s">
        <v>124</v>
      </c>
      <c r="G379" s="256"/>
      <c r="H379" s="221">
        <v>39950000</v>
      </c>
      <c r="I379" s="108"/>
    </row>
    <row r="380" spans="1:9" ht="12" customHeight="1">
      <c r="A380" s="258"/>
      <c r="B380" s="266"/>
      <c r="C380" s="268"/>
      <c r="D380" s="244"/>
      <c r="E380" s="244"/>
      <c r="F380" s="255" t="s">
        <v>701</v>
      </c>
      <c r="G380" s="256"/>
      <c r="H380" s="221">
        <v>41150000</v>
      </c>
      <c r="I380" s="108"/>
    </row>
    <row r="381" spans="1:9" ht="12" customHeight="1">
      <c r="A381" s="257">
        <v>2</v>
      </c>
      <c r="B381" s="265" t="s">
        <v>987</v>
      </c>
      <c r="C381" s="267" t="s">
        <v>918</v>
      </c>
      <c r="D381" s="243" t="s">
        <v>365</v>
      </c>
      <c r="E381" s="243" t="s">
        <v>370</v>
      </c>
      <c r="F381" s="255" t="s">
        <v>124</v>
      </c>
      <c r="G381" s="256"/>
      <c r="H381" s="221">
        <v>46400000</v>
      </c>
      <c r="I381" s="108"/>
    </row>
    <row r="382" spans="1:9" ht="12" customHeight="1">
      <c r="A382" s="258"/>
      <c r="B382" s="266"/>
      <c r="C382" s="268"/>
      <c r="D382" s="244"/>
      <c r="E382" s="244"/>
      <c r="F382" s="255" t="s">
        <v>701</v>
      </c>
      <c r="G382" s="256"/>
      <c r="H382" s="221">
        <v>47600000</v>
      </c>
      <c r="I382" s="108"/>
    </row>
    <row r="383" spans="1:9" ht="34.5" customHeight="1">
      <c r="A383" s="231" t="s">
        <v>1176</v>
      </c>
      <c r="B383" s="232"/>
      <c r="C383" s="232"/>
      <c r="D383" s="232"/>
      <c r="E383" s="232"/>
      <c r="F383" s="232"/>
      <c r="G383" s="232"/>
      <c r="H383" s="233"/>
      <c r="I383" s="108"/>
    </row>
    <row r="384" spans="1:9" ht="12" customHeight="1">
      <c r="A384" s="243">
        <v>1</v>
      </c>
      <c r="B384" s="253" t="s">
        <v>725</v>
      </c>
      <c r="C384" s="243" t="s">
        <v>1178</v>
      </c>
      <c r="D384" s="243" t="s">
        <v>365</v>
      </c>
      <c r="E384" s="243" t="s">
        <v>370</v>
      </c>
      <c r="F384" s="255" t="s">
        <v>124</v>
      </c>
      <c r="G384" s="256"/>
      <c r="H384" s="221">
        <v>32500000</v>
      </c>
      <c r="I384" s="108"/>
    </row>
    <row r="385" spans="1:9" ht="12" customHeight="1">
      <c r="A385" s="244"/>
      <c r="B385" s="254"/>
      <c r="C385" s="244"/>
      <c r="D385" s="244"/>
      <c r="E385" s="244"/>
      <c r="F385" s="255" t="s">
        <v>701</v>
      </c>
      <c r="G385" s="256"/>
      <c r="H385" s="221">
        <v>33700000</v>
      </c>
      <c r="I385" s="108"/>
    </row>
    <row r="386" spans="1:9" ht="12" customHeight="1">
      <c r="A386" s="243">
        <v>2</v>
      </c>
      <c r="B386" s="253" t="s">
        <v>726</v>
      </c>
      <c r="C386" s="243" t="s">
        <v>524</v>
      </c>
      <c r="D386" s="243" t="s">
        <v>365</v>
      </c>
      <c r="E386" s="243" t="s">
        <v>370</v>
      </c>
      <c r="F386" s="255" t="s">
        <v>124</v>
      </c>
      <c r="G386" s="256"/>
      <c r="H386" s="221">
        <v>39900000</v>
      </c>
      <c r="I386" s="108"/>
    </row>
    <row r="387" spans="1:9" ht="12" customHeight="1">
      <c r="A387" s="244"/>
      <c r="B387" s="254"/>
      <c r="C387" s="244"/>
      <c r="D387" s="244"/>
      <c r="E387" s="244"/>
      <c r="F387" s="255" t="s">
        <v>701</v>
      </c>
      <c r="G387" s="256"/>
      <c r="H387" s="221">
        <v>41100000</v>
      </c>
      <c r="I387" s="108"/>
    </row>
    <row r="388" spans="1:9" ht="12" customHeight="1">
      <c r="A388" s="243">
        <v>3</v>
      </c>
      <c r="B388" s="253" t="s">
        <v>727</v>
      </c>
      <c r="C388" s="243" t="s">
        <v>927</v>
      </c>
      <c r="D388" s="243" t="s">
        <v>365</v>
      </c>
      <c r="E388" s="243" t="s">
        <v>370</v>
      </c>
      <c r="F388" s="255" t="s">
        <v>124</v>
      </c>
      <c r="G388" s="256"/>
      <c r="H388" s="221">
        <v>40900000</v>
      </c>
      <c r="I388" s="108"/>
    </row>
    <row r="389" spans="1:9" ht="12" customHeight="1">
      <c r="A389" s="244"/>
      <c r="B389" s="254"/>
      <c r="C389" s="244"/>
      <c r="D389" s="244"/>
      <c r="E389" s="244"/>
      <c r="F389" s="255" t="s">
        <v>701</v>
      </c>
      <c r="G389" s="256"/>
      <c r="H389" s="221">
        <v>42100000</v>
      </c>
      <c r="I389" s="108"/>
    </row>
    <row r="390" spans="1:9" ht="12" customHeight="1">
      <c r="A390" s="243">
        <v>4</v>
      </c>
      <c r="B390" s="253" t="s">
        <v>728</v>
      </c>
      <c r="C390" s="243" t="s">
        <v>958</v>
      </c>
      <c r="D390" s="243" t="s">
        <v>365</v>
      </c>
      <c r="E390" s="243" t="s">
        <v>370</v>
      </c>
      <c r="F390" s="255" t="s">
        <v>124</v>
      </c>
      <c r="G390" s="256"/>
      <c r="H390" s="221">
        <v>47250000</v>
      </c>
      <c r="I390" s="108"/>
    </row>
    <row r="391" spans="1:9" ht="12" customHeight="1">
      <c r="A391" s="244"/>
      <c r="B391" s="254"/>
      <c r="C391" s="244"/>
      <c r="D391" s="244"/>
      <c r="E391" s="244"/>
      <c r="F391" s="255" t="s">
        <v>701</v>
      </c>
      <c r="G391" s="256"/>
      <c r="H391" s="221">
        <v>48450000</v>
      </c>
      <c r="I391" s="108"/>
    </row>
    <row r="392" spans="1:9" ht="12" customHeight="1">
      <c r="A392" s="243">
        <v>5</v>
      </c>
      <c r="B392" s="253" t="s">
        <v>729</v>
      </c>
      <c r="C392" s="243" t="s">
        <v>958</v>
      </c>
      <c r="D392" s="243" t="s">
        <v>365</v>
      </c>
      <c r="E392" s="243" t="s">
        <v>370</v>
      </c>
      <c r="F392" s="255" t="s">
        <v>124</v>
      </c>
      <c r="G392" s="256"/>
      <c r="H392" s="221">
        <v>48500000</v>
      </c>
      <c r="I392" s="108"/>
    </row>
    <row r="393" spans="1:9" ht="12" customHeight="1">
      <c r="A393" s="244"/>
      <c r="B393" s="254"/>
      <c r="C393" s="244"/>
      <c r="D393" s="244"/>
      <c r="E393" s="244"/>
      <c r="F393" s="255" t="s">
        <v>701</v>
      </c>
      <c r="G393" s="256"/>
      <c r="H393" s="221">
        <v>49700000</v>
      </c>
      <c r="I393" s="108"/>
    </row>
    <row r="394" spans="1:9" ht="12" customHeight="1">
      <c r="A394" s="243">
        <v>6</v>
      </c>
      <c r="B394" s="253" t="s">
        <v>730</v>
      </c>
      <c r="C394" s="243" t="s">
        <v>972</v>
      </c>
      <c r="D394" s="243" t="s">
        <v>365</v>
      </c>
      <c r="E394" s="243" t="s">
        <v>370</v>
      </c>
      <c r="F394" s="255" t="s">
        <v>124</v>
      </c>
      <c r="G394" s="256"/>
      <c r="H394" s="221">
        <v>51400000</v>
      </c>
      <c r="I394" s="108"/>
    </row>
    <row r="395" spans="1:9" ht="12" customHeight="1">
      <c r="A395" s="244"/>
      <c r="B395" s="254"/>
      <c r="C395" s="244"/>
      <c r="D395" s="244"/>
      <c r="E395" s="244"/>
      <c r="F395" s="255" t="s">
        <v>701</v>
      </c>
      <c r="G395" s="256"/>
      <c r="H395" s="221">
        <v>52600000</v>
      </c>
      <c r="I395" s="108"/>
    </row>
    <row r="396" spans="1:9" ht="12" customHeight="1">
      <c r="A396" s="243">
        <v>7</v>
      </c>
      <c r="B396" s="253" t="s">
        <v>731</v>
      </c>
      <c r="C396" s="243" t="s">
        <v>972</v>
      </c>
      <c r="D396" s="243" t="s">
        <v>365</v>
      </c>
      <c r="E396" s="243" t="s">
        <v>370</v>
      </c>
      <c r="F396" s="255" t="s">
        <v>124</v>
      </c>
      <c r="G396" s="256"/>
      <c r="H396" s="221">
        <v>52700000</v>
      </c>
      <c r="I396" s="108"/>
    </row>
    <row r="397" spans="1:9" ht="12" customHeight="1">
      <c r="A397" s="244"/>
      <c r="B397" s="254"/>
      <c r="C397" s="244"/>
      <c r="D397" s="244"/>
      <c r="E397" s="244"/>
      <c r="F397" s="255" t="s">
        <v>701</v>
      </c>
      <c r="G397" s="256"/>
      <c r="H397" s="221">
        <v>53900000</v>
      </c>
      <c r="I397" s="108"/>
    </row>
    <row r="398" spans="1:9" ht="12" customHeight="1">
      <c r="A398" s="243">
        <v>8</v>
      </c>
      <c r="B398" s="253" t="s">
        <v>732</v>
      </c>
      <c r="C398" s="243" t="s">
        <v>974</v>
      </c>
      <c r="D398" s="243" t="s">
        <v>365</v>
      </c>
      <c r="E398" s="243" t="s">
        <v>370</v>
      </c>
      <c r="F398" s="255" t="s">
        <v>124</v>
      </c>
      <c r="G398" s="256"/>
      <c r="H398" s="221">
        <v>55800000</v>
      </c>
      <c r="I398" s="108"/>
    </row>
    <row r="399" spans="1:9" ht="12" customHeight="1">
      <c r="A399" s="244"/>
      <c r="B399" s="254"/>
      <c r="C399" s="244"/>
      <c r="D399" s="244"/>
      <c r="E399" s="244"/>
      <c r="F399" s="255" t="s">
        <v>701</v>
      </c>
      <c r="G399" s="256"/>
      <c r="H399" s="221">
        <v>57000000</v>
      </c>
      <c r="I399" s="108"/>
    </row>
    <row r="400" spans="1:9" ht="12" customHeight="1">
      <c r="A400" s="243">
        <v>9</v>
      </c>
      <c r="B400" s="253" t="s">
        <v>733</v>
      </c>
      <c r="C400" s="243" t="s">
        <v>974</v>
      </c>
      <c r="D400" s="243" t="s">
        <v>365</v>
      </c>
      <c r="E400" s="243" t="s">
        <v>370</v>
      </c>
      <c r="F400" s="255" t="s">
        <v>124</v>
      </c>
      <c r="G400" s="256"/>
      <c r="H400" s="221">
        <v>57100000</v>
      </c>
      <c r="I400" s="108"/>
    </row>
    <row r="401" spans="1:9" ht="12" customHeight="1">
      <c r="A401" s="244"/>
      <c r="B401" s="254"/>
      <c r="C401" s="244"/>
      <c r="D401" s="244"/>
      <c r="E401" s="244"/>
      <c r="F401" s="255" t="s">
        <v>701</v>
      </c>
      <c r="G401" s="256"/>
      <c r="H401" s="221">
        <v>58300000</v>
      </c>
      <c r="I401" s="108"/>
    </row>
    <row r="402" spans="1:9" ht="33.75" customHeight="1">
      <c r="A402" s="231" t="s">
        <v>1013</v>
      </c>
      <c r="B402" s="232"/>
      <c r="C402" s="232"/>
      <c r="D402" s="232"/>
      <c r="E402" s="232"/>
      <c r="F402" s="232"/>
      <c r="G402" s="232"/>
      <c r="H402" s="233"/>
      <c r="I402" s="108"/>
    </row>
    <row r="403" spans="1:9" ht="12" customHeight="1">
      <c r="A403" s="257">
        <v>1</v>
      </c>
      <c r="B403" s="259" t="s">
        <v>988</v>
      </c>
      <c r="C403" s="261" t="s">
        <v>927</v>
      </c>
      <c r="D403" s="243" t="s">
        <v>365</v>
      </c>
      <c r="E403" s="243" t="s">
        <v>370</v>
      </c>
      <c r="F403" s="255" t="s">
        <v>124</v>
      </c>
      <c r="G403" s="256"/>
      <c r="H403" s="221">
        <v>37650000</v>
      </c>
      <c r="I403" s="108"/>
    </row>
    <row r="404" spans="1:9" ht="12" customHeight="1">
      <c r="A404" s="258"/>
      <c r="B404" s="260"/>
      <c r="C404" s="262"/>
      <c r="D404" s="244"/>
      <c r="E404" s="244"/>
      <c r="F404" s="255" t="s">
        <v>701</v>
      </c>
      <c r="G404" s="256"/>
      <c r="H404" s="221">
        <v>38850000</v>
      </c>
      <c r="I404" s="108"/>
    </row>
    <row r="405" spans="1:9" ht="12" customHeight="1">
      <c r="A405" s="257">
        <v>2</v>
      </c>
      <c r="B405" s="259" t="s">
        <v>989</v>
      </c>
      <c r="C405" s="261" t="s">
        <v>958</v>
      </c>
      <c r="D405" s="243" t="s">
        <v>365</v>
      </c>
      <c r="E405" s="243" t="s">
        <v>370</v>
      </c>
      <c r="F405" s="255" t="s">
        <v>124</v>
      </c>
      <c r="G405" s="256"/>
      <c r="H405" s="221">
        <v>43600000</v>
      </c>
      <c r="I405" s="108"/>
    </row>
    <row r="406" spans="1:9" ht="12" customHeight="1">
      <c r="A406" s="258"/>
      <c r="B406" s="260"/>
      <c r="C406" s="262"/>
      <c r="D406" s="244"/>
      <c r="E406" s="244"/>
      <c r="F406" s="255" t="s">
        <v>701</v>
      </c>
      <c r="G406" s="256"/>
      <c r="H406" s="221">
        <v>44800000</v>
      </c>
      <c r="I406" s="108"/>
    </row>
    <row r="407" spans="1:9" ht="33" customHeight="1">
      <c r="A407" s="231" t="s">
        <v>1177</v>
      </c>
      <c r="B407" s="232"/>
      <c r="C407" s="232"/>
      <c r="D407" s="232"/>
      <c r="E407" s="232"/>
      <c r="F407" s="232"/>
      <c r="G407" s="232"/>
      <c r="H407" s="233"/>
      <c r="I407" s="108"/>
    </row>
    <row r="408" spans="1:9" ht="12" customHeight="1">
      <c r="A408" s="243">
        <v>1</v>
      </c>
      <c r="B408" s="253" t="s">
        <v>1059</v>
      </c>
      <c r="C408" s="243" t="s">
        <v>1178</v>
      </c>
      <c r="D408" s="243" t="s">
        <v>365</v>
      </c>
      <c r="E408" s="243" t="s">
        <v>370</v>
      </c>
      <c r="F408" s="255" t="s">
        <v>124</v>
      </c>
      <c r="G408" s="256"/>
      <c r="H408" s="221">
        <v>30800000</v>
      </c>
      <c r="I408" s="108"/>
    </row>
    <row r="409" spans="1:9" ht="12" customHeight="1">
      <c r="A409" s="244"/>
      <c r="B409" s="254"/>
      <c r="C409" s="244"/>
      <c r="D409" s="244"/>
      <c r="E409" s="244"/>
      <c r="F409" s="255" t="s">
        <v>701</v>
      </c>
      <c r="G409" s="256"/>
      <c r="H409" s="221">
        <v>32000000</v>
      </c>
      <c r="I409" s="108"/>
    </row>
    <row r="410" spans="1:9" ht="12" customHeight="1">
      <c r="A410" s="243">
        <v>2</v>
      </c>
      <c r="B410" s="253" t="s">
        <v>1060</v>
      </c>
      <c r="C410" s="243" t="s">
        <v>524</v>
      </c>
      <c r="D410" s="243" t="s">
        <v>365</v>
      </c>
      <c r="E410" s="243" t="s">
        <v>370</v>
      </c>
      <c r="F410" s="255" t="s">
        <v>124</v>
      </c>
      <c r="G410" s="256"/>
      <c r="H410" s="221">
        <v>37900000</v>
      </c>
      <c r="I410" s="108"/>
    </row>
    <row r="411" spans="1:9" ht="12" customHeight="1">
      <c r="A411" s="244"/>
      <c r="B411" s="254"/>
      <c r="C411" s="244"/>
      <c r="D411" s="244"/>
      <c r="E411" s="244"/>
      <c r="F411" s="255" t="s">
        <v>701</v>
      </c>
      <c r="G411" s="256"/>
      <c r="H411" s="221">
        <v>39100000</v>
      </c>
      <c r="I411" s="108"/>
    </row>
    <row r="412" spans="1:9" ht="12" customHeight="1">
      <c r="A412" s="243">
        <v>3</v>
      </c>
      <c r="B412" s="253" t="s">
        <v>1061</v>
      </c>
      <c r="C412" s="243" t="s">
        <v>927</v>
      </c>
      <c r="D412" s="243" t="s">
        <v>365</v>
      </c>
      <c r="E412" s="243" t="s">
        <v>370</v>
      </c>
      <c r="F412" s="255" t="s">
        <v>124</v>
      </c>
      <c r="G412" s="256"/>
      <c r="H412" s="221">
        <v>38600000</v>
      </c>
      <c r="I412" s="108"/>
    </row>
    <row r="413" spans="1:9" ht="12" customHeight="1">
      <c r="A413" s="244"/>
      <c r="B413" s="254"/>
      <c r="C413" s="244"/>
      <c r="D413" s="244"/>
      <c r="E413" s="244"/>
      <c r="F413" s="255" t="s">
        <v>701</v>
      </c>
      <c r="G413" s="256"/>
      <c r="H413" s="221">
        <v>39800000</v>
      </c>
      <c r="I413" s="108"/>
    </row>
    <row r="414" spans="1:9" ht="12" customHeight="1">
      <c r="A414" s="243">
        <v>4</v>
      </c>
      <c r="B414" s="253" t="s">
        <v>1062</v>
      </c>
      <c r="C414" s="243" t="s">
        <v>958</v>
      </c>
      <c r="D414" s="243" t="s">
        <v>365</v>
      </c>
      <c r="E414" s="243" t="s">
        <v>370</v>
      </c>
      <c r="F414" s="255" t="s">
        <v>124</v>
      </c>
      <c r="G414" s="256"/>
      <c r="H414" s="221">
        <v>44400000</v>
      </c>
      <c r="I414" s="108"/>
    </row>
    <row r="415" spans="1:9" ht="12" customHeight="1">
      <c r="A415" s="244"/>
      <c r="B415" s="254"/>
      <c r="C415" s="244"/>
      <c r="D415" s="244"/>
      <c r="E415" s="244"/>
      <c r="F415" s="255" t="s">
        <v>701</v>
      </c>
      <c r="G415" s="256"/>
      <c r="H415" s="221">
        <v>45600000</v>
      </c>
      <c r="I415" s="108"/>
    </row>
    <row r="416" spans="1:9" ht="12" customHeight="1">
      <c r="A416" s="243">
        <v>5</v>
      </c>
      <c r="B416" s="253" t="s">
        <v>1063</v>
      </c>
      <c r="C416" s="243" t="s">
        <v>958</v>
      </c>
      <c r="D416" s="243" t="s">
        <v>365</v>
      </c>
      <c r="E416" s="243" t="s">
        <v>370</v>
      </c>
      <c r="F416" s="255" t="s">
        <v>124</v>
      </c>
      <c r="G416" s="256"/>
      <c r="H416" s="221">
        <v>45650000</v>
      </c>
      <c r="I416" s="108"/>
    </row>
    <row r="417" spans="1:9" ht="12" customHeight="1">
      <c r="A417" s="244"/>
      <c r="B417" s="254"/>
      <c r="C417" s="244"/>
      <c r="D417" s="244"/>
      <c r="E417" s="244"/>
      <c r="F417" s="255" t="s">
        <v>701</v>
      </c>
      <c r="G417" s="256"/>
      <c r="H417" s="221">
        <v>46850000</v>
      </c>
      <c r="I417" s="108"/>
    </row>
    <row r="418" spans="1:9" ht="12" customHeight="1">
      <c r="A418" s="243">
        <v>6</v>
      </c>
      <c r="B418" s="253" t="s">
        <v>1064</v>
      </c>
      <c r="C418" s="243" t="s">
        <v>972</v>
      </c>
      <c r="D418" s="243" t="s">
        <v>365</v>
      </c>
      <c r="E418" s="243" t="s">
        <v>370</v>
      </c>
      <c r="F418" s="255" t="s">
        <v>124</v>
      </c>
      <c r="G418" s="256"/>
      <c r="H418" s="221">
        <v>48450000</v>
      </c>
      <c r="I418" s="108"/>
    </row>
    <row r="419" spans="1:9" ht="12" customHeight="1">
      <c r="A419" s="244"/>
      <c r="B419" s="254"/>
      <c r="C419" s="244"/>
      <c r="D419" s="244"/>
      <c r="E419" s="244"/>
      <c r="F419" s="255" t="s">
        <v>701</v>
      </c>
      <c r="G419" s="256"/>
      <c r="H419" s="221">
        <v>49650000</v>
      </c>
      <c r="I419" s="108"/>
    </row>
    <row r="420" spans="1:9" ht="12" customHeight="1">
      <c r="A420" s="243">
        <v>7</v>
      </c>
      <c r="B420" s="253" t="s">
        <v>1065</v>
      </c>
      <c r="C420" s="243" t="s">
        <v>972</v>
      </c>
      <c r="D420" s="243" t="s">
        <v>365</v>
      </c>
      <c r="E420" s="243" t="s">
        <v>370</v>
      </c>
      <c r="F420" s="255" t="s">
        <v>124</v>
      </c>
      <c r="G420" s="256"/>
      <c r="H420" s="221">
        <v>49800000</v>
      </c>
      <c r="I420" s="108"/>
    </row>
    <row r="421" spans="1:9" ht="12" customHeight="1">
      <c r="A421" s="244"/>
      <c r="B421" s="254"/>
      <c r="C421" s="244"/>
      <c r="D421" s="244"/>
      <c r="E421" s="244"/>
      <c r="F421" s="255" t="s">
        <v>701</v>
      </c>
      <c r="G421" s="256"/>
      <c r="H421" s="221">
        <v>51000000</v>
      </c>
      <c r="I421" s="108"/>
    </row>
    <row r="422" spans="1:9" ht="12" customHeight="1">
      <c r="A422" s="243">
        <v>8</v>
      </c>
      <c r="B422" s="253" t="s">
        <v>1066</v>
      </c>
      <c r="C422" s="243" t="s">
        <v>974</v>
      </c>
      <c r="D422" s="243" t="s">
        <v>365</v>
      </c>
      <c r="E422" s="243" t="s">
        <v>370</v>
      </c>
      <c r="F422" s="255" t="s">
        <v>124</v>
      </c>
      <c r="G422" s="256"/>
      <c r="H422" s="221">
        <v>52500000</v>
      </c>
      <c r="I422" s="108"/>
    </row>
    <row r="423" spans="1:9" ht="12" customHeight="1">
      <c r="A423" s="244"/>
      <c r="B423" s="254"/>
      <c r="C423" s="244"/>
      <c r="D423" s="244"/>
      <c r="E423" s="244"/>
      <c r="F423" s="255" t="s">
        <v>701</v>
      </c>
      <c r="G423" s="256"/>
      <c r="H423" s="221">
        <v>53700000</v>
      </c>
      <c r="I423" s="108"/>
    </row>
    <row r="424" spans="1:9" ht="12" customHeight="1">
      <c r="A424" s="243">
        <v>9</v>
      </c>
      <c r="B424" s="253" t="s">
        <v>1067</v>
      </c>
      <c r="C424" s="243" t="s">
        <v>974</v>
      </c>
      <c r="D424" s="243" t="s">
        <v>365</v>
      </c>
      <c r="E424" s="243" t="s">
        <v>370</v>
      </c>
      <c r="F424" s="255" t="s">
        <v>124</v>
      </c>
      <c r="G424" s="256"/>
      <c r="H424" s="221">
        <v>53850000</v>
      </c>
      <c r="I424" s="108"/>
    </row>
    <row r="425" spans="1:9" ht="12" customHeight="1">
      <c r="A425" s="244"/>
      <c r="B425" s="254"/>
      <c r="C425" s="244"/>
      <c r="D425" s="244"/>
      <c r="E425" s="244"/>
      <c r="F425" s="255" t="s">
        <v>701</v>
      </c>
      <c r="G425" s="256"/>
      <c r="H425" s="221">
        <v>55050000</v>
      </c>
      <c r="I425" s="108"/>
    </row>
    <row r="426" spans="1:9" ht="38.25" customHeight="1">
      <c r="A426" s="231" t="s">
        <v>1014</v>
      </c>
      <c r="B426" s="232"/>
      <c r="C426" s="232"/>
      <c r="D426" s="232"/>
      <c r="E426" s="232"/>
      <c r="F426" s="232"/>
      <c r="G426" s="232"/>
      <c r="H426" s="233"/>
      <c r="I426" s="108"/>
    </row>
    <row r="427" spans="1:9" ht="12" customHeight="1">
      <c r="A427" s="243">
        <v>1</v>
      </c>
      <c r="B427" s="253" t="s">
        <v>761</v>
      </c>
      <c r="C427" s="243" t="s">
        <v>1178</v>
      </c>
      <c r="D427" s="243" t="s">
        <v>365</v>
      </c>
      <c r="E427" s="243" t="s">
        <v>370</v>
      </c>
      <c r="F427" s="255" t="s">
        <v>124</v>
      </c>
      <c r="G427" s="256"/>
      <c r="H427" s="221">
        <v>31250000</v>
      </c>
      <c r="I427" s="108"/>
    </row>
    <row r="428" spans="1:9" ht="12" customHeight="1">
      <c r="A428" s="244"/>
      <c r="B428" s="254"/>
      <c r="C428" s="244"/>
      <c r="D428" s="244"/>
      <c r="E428" s="244"/>
      <c r="F428" s="255" t="s">
        <v>701</v>
      </c>
      <c r="G428" s="256"/>
      <c r="H428" s="221">
        <v>32450000</v>
      </c>
      <c r="I428" s="108"/>
    </row>
    <row r="429" spans="1:9" ht="12" customHeight="1">
      <c r="A429" s="243">
        <v>2</v>
      </c>
      <c r="B429" s="253" t="s">
        <v>762</v>
      </c>
      <c r="C429" s="243" t="s">
        <v>524</v>
      </c>
      <c r="D429" s="243" t="s">
        <v>365</v>
      </c>
      <c r="E429" s="243" t="s">
        <v>370</v>
      </c>
      <c r="F429" s="255" t="s">
        <v>124</v>
      </c>
      <c r="G429" s="256"/>
      <c r="H429" s="221">
        <v>38450000</v>
      </c>
      <c r="I429" s="108"/>
    </row>
    <row r="430" spans="1:9" ht="12" customHeight="1">
      <c r="A430" s="244"/>
      <c r="B430" s="254"/>
      <c r="C430" s="244"/>
      <c r="D430" s="244"/>
      <c r="E430" s="244"/>
      <c r="F430" s="255" t="s">
        <v>701</v>
      </c>
      <c r="G430" s="256"/>
      <c r="H430" s="221">
        <v>39650000</v>
      </c>
      <c r="I430" s="108"/>
    </row>
    <row r="431" spans="1:9" ht="12" customHeight="1">
      <c r="A431" s="243">
        <v>3</v>
      </c>
      <c r="B431" s="253" t="s">
        <v>763</v>
      </c>
      <c r="C431" s="243" t="s">
        <v>927</v>
      </c>
      <c r="D431" s="243" t="s">
        <v>365</v>
      </c>
      <c r="E431" s="243" t="s">
        <v>370</v>
      </c>
      <c r="F431" s="255" t="s">
        <v>124</v>
      </c>
      <c r="G431" s="256"/>
      <c r="H431" s="221">
        <v>39250000</v>
      </c>
      <c r="I431" s="108"/>
    </row>
    <row r="432" spans="1:9" ht="12" customHeight="1">
      <c r="A432" s="244"/>
      <c r="B432" s="254"/>
      <c r="C432" s="244"/>
      <c r="D432" s="244"/>
      <c r="E432" s="244"/>
      <c r="F432" s="255" t="s">
        <v>701</v>
      </c>
      <c r="G432" s="256"/>
      <c r="H432" s="221">
        <v>40450000</v>
      </c>
      <c r="I432" s="108"/>
    </row>
    <row r="433" spans="1:9" ht="12" customHeight="1">
      <c r="A433" s="243">
        <v>4</v>
      </c>
      <c r="B433" s="253" t="s">
        <v>764</v>
      </c>
      <c r="C433" s="243" t="s">
        <v>958</v>
      </c>
      <c r="D433" s="243" t="s">
        <v>365</v>
      </c>
      <c r="E433" s="243" t="s">
        <v>370</v>
      </c>
      <c r="F433" s="255" t="s">
        <v>124</v>
      </c>
      <c r="G433" s="256"/>
      <c r="H433" s="221">
        <v>45450000</v>
      </c>
      <c r="I433" s="108"/>
    </row>
    <row r="434" spans="1:9" ht="12" customHeight="1">
      <c r="A434" s="244"/>
      <c r="B434" s="254"/>
      <c r="C434" s="244"/>
      <c r="D434" s="244"/>
      <c r="E434" s="244"/>
      <c r="F434" s="255" t="s">
        <v>701</v>
      </c>
      <c r="G434" s="256"/>
      <c r="H434" s="221">
        <v>46650000</v>
      </c>
      <c r="I434" s="108"/>
    </row>
    <row r="435" spans="1:9" ht="12" customHeight="1">
      <c r="A435" s="243">
        <v>5</v>
      </c>
      <c r="B435" s="253" t="s">
        <v>765</v>
      </c>
      <c r="C435" s="243" t="s">
        <v>958</v>
      </c>
      <c r="D435" s="243" t="s">
        <v>365</v>
      </c>
      <c r="E435" s="243" t="s">
        <v>370</v>
      </c>
      <c r="F435" s="255" t="s">
        <v>124</v>
      </c>
      <c r="G435" s="256"/>
      <c r="H435" s="221">
        <v>46700000</v>
      </c>
      <c r="I435" s="108"/>
    </row>
    <row r="436" spans="1:9" ht="12" customHeight="1">
      <c r="A436" s="244"/>
      <c r="B436" s="254"/>
      <c r="C436" s="244"/>
      <c r="D436" s="244"/>
      <c r="E436" s="244"/>
      <c r="F436" s="255" t="s">
        <v>701</v>
      </c>
      <c r="G436" s="256"/>
      <c r="H436" s="221">
        <v>47900000</v>
      </c>
      <c r="I436" s="108"/>
    </row>
    <row r="437" spans="1:9" ht="12" customHeight="1">
      <c r="A437" s="243">
        <v>6</v>
      </c>
      <c r="B437" s="253" t="s">
        <v>766</v>
      </c>
      <c r="C437" s="243" t="s">
        <v>972</v>
      </c>
      <c r="D437" s="243" t="s">
        <v>365</v>
      </c>
      <c r="E437" s="243" t="s">
        <v>370</v>
      </c>
      <c r="F437" s="255" t="s">
        <v>124</v>
      </c>
      <c r="G437" s="256"/>
      <c r="H437" s="221">
        <v>49450000</v>
      </c>
      <c r="I437" s="108"/>
    </row>
    <row r="438" spans="1:9" ht="12" customHeight="1">
      <c r="A438" s="244"/>
      <c r="B438" s="254"/>
      <c r="C438" s="244"/>
      <c r="D438" s="244"/>
      <c r="E438" s="244"/>
      <c r="F438" s="255" t="s">
        <v>701</v>
      </c>
      <c r="G438" s="256"/>
      <c r="H438" s="221">
        <v>50650000</v>
      </c>
      <c r="I438" s="108"/>
    </row>
    <row r="439" spans="1:9" ht="12" customHeight="1">
      <c r="A439" s="243">
        <v>7</v>
      </c>
      <c r="B439" s="253" t="s">
        <v>767</v>
      </c>
      <c r="C439" s="243" t="s">
        <v>972</v>
      </c>
      <c r="D439" s="243" t="s">
        <v>365</v>
      </c>
      <c r="E439" s="243" t="s">
        <v>370</v>
      </c>
      <c r="F439" s="255" t="s">
        <v>124</v>
      </c>
      <c r="G439" s="256"/>
      <c r="H439" s="221">
        <v>50750000</v>
      </c>
      <c r="I439" s="108"/>
    </row>
    <row r="440" spans="1:9" ht="12" customHeight="1">
      <c r="A440" s="244"/>
      <c r="B440" s="254"/>
      <c r="C440" s="244"/>
      <c r="D440" s="244"/>
      <c r="E440" s="244"/>
      <c r="F440" s="255" t="s">
        <v>701</v>
      </c>
      <c r="G440" s="256"/>
      <c r="H440" s="221">
        <v>51950000</v>
      </c>
      <c r="I440" s="108"/>
    </row>
    <row r="441" spans="1:9" ht="12" customHeight="1">
      <c r="A441" s="243">
        <v>8</v>
      </c>
      <c r="B441" s="253" t="s">
        <v>768</v>
      </c>
      <c r="C441" s="243" t="s">
        <v>974</v>
      </c>
      <c r="D441" s="243" t="s">
        <v>365</v>
      </c>
      <c r="E441" s="243" t="s">
        <v>370</v>
      </c>
      <c r="F441" s="255" t="s">
        <v>124</v>
      </c>
      <c r="G441" s="256"/>
      <c r="H441" s="221">
        <v>53700000</v>
      </c>
      <c r="I441" s="108"/>
    </row>
    <row r="442" spans="1:9" ht="12" customHeight="1">
      <c r="A442" s="244"/>
      <c r="B442" s="254"/>
      <c r="C442" s="244"/>
      <c r="D442" s="244"/>
      <c r="E442" s="244"/>
      <c r="F442" s="255" t="s">
        <v>701</v>
      </c>
      <c r="G442" s="256"/>
      <c r="H442" s="221">
        <v>54900000</v>
      </c>
      <c r="I442" s="108"/>
    </row>
    <row r="443" spans="1:9" ht="12" customHeight="1">
      <c r="A443" s="243">
        <v>9</v>
      </c>
      <c r="B443" s="253" t="s">
        <v>769</v>
      </c>
      <c r="C443" s="243" t="s">
        <v>974</v>
      </c>
      <c r="D443" s="243" t="s">
        <v>365</v>
      </c>
      <c r="E443" s="243" t="s">
        <v>370</v>
      </c>
      <c r="F443" s="255" t="s">
        <v>124</v>
      </c>
      <c r="G443" s="256"/>
      <c r="H443" s="221">
        <v>55050000</v>
      </c>
      <c r="I443" s="108"/>
    </row>
    <row r="444" spans="1:9" ht="12" customHeight="1">
      <c r="A444" s="244"/>
      <c r="B444" s="254"/>
      <c r="C444" s="244"/>
      <c r="D444" s="244"/>
      <c r="E444" s="244"/>
      <c r="F444" s="255" t="s">
        <v>701</v>
      </c>
      <c r="G444" s="256"/>
      <c r="H444" s="221">
        <v>56250000</v>
      </c>
      <c r="I444" s="108"/>
    </row>
    <row r="445" spans="1:9" ht="43.5" customHeight="1">
      <c r="A445" s="231" t="s">
        <v>1015</v>
      </c>
      <c r="B445" s="232"/>
      <c r="C445" s="232"/>
      <c r="D445" s="232"/>
      <c r="E445" s="232"/>
      <c r="F445" s="232"/>
      <c r="G445" s="232"/>
      <c r="H445" s="233"/>
      <c r="I445" s="108"/>
    </row>
    <row r="446" spans="1:9" ht="12.75" customHeight="1">
      <c r="A446" s="243">
        <v>1</v>
      </c>
      <c r="B446" s="251" t="s">
        <v>734</v>
      </c>
      <c r="C446" s="241" t="s">
        <v>927</v>
      </c>
      <c r="D446" s="243" t="s">
        <v>365</v>
      </c>
      <c r="E446" s="243" t="s">
        <v>739</v>
      </c>
      <c r="F446" s="245" t="s">
        <v>990</v>
      </c>
      <c r="G446" s="246"/>
      <c r="H446" s="249">
        <v>48450000</v>
      </c>
      <c r="I446" s="108"/>
    </row>
    <row r="447" spans="1:9" ht="12.75" customHeight="1">
      <c r="A447" s="244"/>
      <c r="B447" s="252"/>
      <c r="C447" s="242"/>
      <c r="D447" s="244"/>
      <c r="E447" s="244"/>
      <c r="F447" s="247"/>
      <c r="G447" s="248"/>
      <c r="H447" s="250"/>
      <c r="I447" s="108"/>
    </row>
    <row r="448" spans="1:9" ht="12.75" customHeight="1">
      <c r="A448" s="243"/>
      <c r="B448" s="251" t="s">
        <v>735</v>
      </c>
      <c r="C448" s="241" t="s">
        <v>927</v>
      </c>
      <c r="D448" s="243" t="s">
        <v>365</v>
      </c>
      <c r="E448" s="243" t="s">
        <v>739</v>
      </c>
      <c r="F448" s="245" t="s">
        <v>990</v>
      </c>
      <c r="G448" s="246"/>
      <c r="H448" s="249">
        <v>55900000</v>
      </c>
      <c r="I448" s="108"/>
    </row>
    <row r="449" spans="1:9" ht="12.75" customHeight="1">
      <c r="A449" s="244"/>
      <c r="B449" s="252"/>
      <c r="C449" s="242"/>
      <c r="D449" s="244"/>
      <c r="E449" s="244"/>
      <c r="F449" s="247"/>
      <c r="G449" s="248"/>
      <c r="H449" s="250"/>
      <c r="I449" s="108"/>
    </row>
    <row r="450" spans="1:9" ht="12.75" customHeight="1">
      <c r="A450" s="243"/>
      <c r="B450" s="251" t="s">
        <v>991</v>
      </c>
      <c r="C450" s="241" t="s">
        <v>927</v>
      </c>
      <c r="D450" s="243" t="s">
        <v>365</v>
      </c>
      <c r="E450" s="243" t="s">
        <v>739</v>
      </c>
      <c r="F450" s="245" t="s">
        <v>990</v>
      </c>
      <c r="G450" s="246"/>
      <c r="H450" s="249">
        <v>57100000</v>
      </c>
      <c r="I450" s="108"/>
    </row>
    <row r="451" spans="1:9" ht="12.75" customHeight="1">
      <c r="A451" s="244"/>
      <c r="B451" s="252"/>
      <c r="C451" s="242"/>
      <c r="D451" s="244"/>
      <c r="E451" s="244"/>
      <c r="F451" s="247"/>
      <c r="G451" s="248"/>
      <c r="H451" s="250"/>
      <c r="I451" s="108"/>
    </row>
    <row r="452" spans="1:9" ht="12.75" customHeight="1">
      <c r="A452" s="243"/>
      <c r="B452" s="251" t="s">
        <v>736</v>
      </c>
      <c r="C452" s="241" t="s">
        <v>927</v>
      </c>
      <c r="D452" s="243" t="s">
        <v>365</v>
      </c>
      <c r="E452" s="243" t="s">
        <v>739</v>
      </c>
      <c r="F452" s="245" t="s">
        <v>990</v>
      </c>
      <c r="G452" s="246"/>
      <c r="H452" s="249">
        <v>60650000</v>
      </c>
      <c r="I452" s="108"/>
    </row>
    <row r="453" spans="1:9" ht="12.75" customHeight="1">
      <c r="A453" s="244"/>
      <c r="B453" s="252"/>
      <c r="C453" s="242"/>
      <c r="D453" s="244"/>
      <c r="E453" s="244"/>
      <c r="F453" s="247"/>
      <c r="G453" s="248"/>
      <c r="H453" s="250"/>
      <c r="I453" s="108"/>
    </row>
    <row r="454" spans="1:9" ht="12.75" customHeight="1">
      <c r="A454" s="243"/>
      <c r="B454" s="251" t="s">
        <v>992</v>
      </c>
      <c r="C454" s="241" t="s">
        <v>927</v>
      </c>
      <c r="D454" s="243" t="s">
        <v>365</v>
      </c>
      <c r="E454" s="243" t="s">
        <v>739</v>
      </c>
      <c r="F454" s="245" t="s">
        <v>990</v>
      </c>
      <c r="G454" s="246"/>
      <c r="H454" s="249">
        <v>62000000</v>
      </c>
      <c r="I454" s="108"/>
    </row>
    <row r="455" spans="1:9" ht="12.75" customHeight="1">
      <c r="A455" s="244"/>
      <c r="B455" s="252"/>
      <c r="C455" s="242"/>
      <c r="D455" s="244"/>
      <c r="E455" s="244"/>
      <c r="F455" s="247"/>
      <c r="G455" s="248"/>
      <c r="H455" s="250"/>
      <c r="I455" s="108"/>
    </row>
    <row r="456" spans="1:9" ht="12.75" customHeight="1">
      <c r="A456" s="243"/>
      <c r="B456" s="251" t="s">
        <v>737</v>
      </c>
      <c r="C456" s="241" t="s">
        <v>927</v>
      </c>
      <c r="D456" s="243" t="s">
        <v>365</v>
      </c>
      <c r="E456" s="243" t="s">
        <v>739</v>
      </c>
      <c r="F456" s="245" t="s">
        <v>990</v>
      </c>
      <c r="G456" s="246"/>
      <c r="H456" s="249">
        <v>65800000</v>
      </c>
      <c r="I456" s="108"/>
    </row>
    <row r="457" spans="1:9" ht="12.75" customHeight="1">
      <c r="A457" s="244"/>
      <c r="B457" s="252"/>
      <c r="C457" s="242"/>
      <c r="D457" s="244"/>
      <c r="E457" s="244"/>
      <c r="F457" s="247"/>
      <c r="G457" s="248"/>
      <c r="H457" s="250"/>
      <c r="I457" s="108"/>
    </row>
    <row r="458" spans="1:9" ht="12.75" customHeight="1">
      <c r="A458" s="243"/>
      <c r="B458" s="251" t="s">
        <v>993</v>
      </c>
      <c r="C458" s="241" t="s">
        <v>927</v>
      </c>
      <c r="D458" s="243" t="s">
        <v>365</v>
      </c>
      <c r="E458" s="243" t="s">
        <v>739</v>
      </c>
      <c r="F458" s="245" t="s">
        <v>990</v>
      </c>
      <c r="G458" s="246"/>
      <c r="H458" s="249">
        <v>67150000</v>
      </c>
      <c r="I458" s="108"/>
    </row>
    <row r="459" spans="1:9" ht="12.75" customHeight="1">
      <c r="A459" s="244"/>
      <c r="B459" s="252"/>
      <c r="C459" s="242"/>
      <c r="D459" s="244"/>
      <c r="E459" s="244"/>
      <c r="F459" s="247"/>
      <c r="G459" s="248"/>
      <c r="H459" s="250"/>
      <c r="I459" s="108"/>
    </row>
    <row r="460" spans="1:9" ht="15" customHeight="1">
      <c r="A460" s="228" t="s">
        <v>738</v>
      </c>
      <c r="B460" s="229"/>
      <c r="C460" s="229"/>
      <c r="D460" s="229"/>
      <c r="E460" s="229"/>
      <c r="F460" s="229"/>
      <c r="G460" s="229"/>
      <c r="H460" s="230"/>
    </row>
    <row r="461" spans="1:9" ht="33" customHeight="1">
      <c r="A461" s="231" t="s">
        <v>1016</v>
      </c>
      <c r="B461" s="232"/>
      <c r="C461" s="232"/>
      <c r="D461" s="232"/>
      <c r="E461" s="232"/>
      <c r="F461" s="232"/>
      <c r="G461" s="232"/>
      <c r="H461" s="233"/>
    </row>
    <row r="462" spans="1:9">
      <c r="A462" s="96">
        <v>1</v>
      </c>
      <c r="B462" s="100" t="s">
        <v>534</v>
      </c>
      <c r="C462" s="103">
        <v>50000</v>
      </c>
      <c r="D462" s="96" t="s">
        <v>365</v>
      </c>
      <c r="E462" s="96" t="s">
        <v>370</v>
      </c>
      <c r="F462" s="96">
        <v>12</v>
      </c>
      <c r="G462" s="96" t="s">
        <v>371</v>
      </c>
      <c r="H462" s="105">
        <v>59500000</v>
      </c>
    </row>
    <row r="463" spans="1:9">
      <c r="A463" s="79">
        <v>2</v>
      </c>
      <c r="B463" s="100" t="s">
        <v>535</v>
      </c>
      <c r="C463" s="103">
        <v>60000</v>
      </c>
      <c r="D463" s="79" t="s">
        <v>365</v>
      </c>
      <c r="E463" s="96" t="s">
        <v>370</v>
      </c>
      <c r="F463" s="96">
        <v>12</v>
      </c>
      <c r="G463" s="79" t="s">
        <v>371</v>
      </c>
      <c r="H463" s="105">
        <v>67000000</v>
      </c>
    </row>
    <row r="464" spans="1:9">
      <c r="A464" s="79">
        <v>3</v>
      </c>
      <c r="B464" s="100" t="s">
        <v>536</v>
      </c>
      <c r="C464" s="103">
        <v>80000</v>
      </c>
      <c r="D464" s="79" t="s">
        <v>365</v>
      </c>
      <c r="E464" s="96" t="s">
        <v>370</v>
      </c>
      <c r="F464" s="96">
        <v>12</v>
      </c>
      <c r="G464" s="79" t="s">
        <v>371</v>
      </c>
      <c r="H464" s="105">
        <v>82300000</v>
      </c>
    </row>
    <row r="465" spans="1:8">
      <c r="A465" s="79">
        <v>4</v>
      </c>
      <c r="B465" s="100" t="s">
        <v>537</v>
      </c>
      <c r="C465" s="103">
        <v>100000</v>
      </c>
      <c r="D465" s="79" t="s">
        <v>365</v>
      </c>
      <c r="E465" s="96" t="s">
        <v>370</v>
      </c>
      <c r="F465" s="96">
        <v>12</v>
      </c>
      <c r="G465" s="79" t="s">
        <v>371</v>
      </c>
      <c r="H465" s="105">
        <v>83000000</v>
      </c>
    </row>
    <row r="466" spans="1:8" ht="33.75" customHeight="1">
      <c r="A466" s="231" t="s">
        <v>1017</v>
      </c>
      <c r="B466" s="232"/>
      <c r="C466" s="232"/>
      <c r="D466" s="232"/>
      <c r="E466" s="232"/>
      <c r="F466" s="232"/>
      <c r="G466" s="232"/>
      <c r="H466" s="233"/>
    </row>
    <row r="467" spans="1:8">
      <c r="A467" s="96">
        <v>1</v>
      </c>
      <c r="B467" s="100" t="s">
        <v>740</v>
      </c>
      <c r="C467" s="103">
        <v>100000</v>
      </c>
      <c r="D467" s="96" t="s">
        <v>365</v>
      </c>
      <c r="E467" s="96" t="s">
        <v>370</v>
      </c>
      <c r="F467" s="79">
        <v>12</v>
      </c>
      <c r="G467" s="79" t="s">
        <v>371</v>
      </c>
      <c r="H467" s="105">
        <v>85350000</v>
      </c>
    </row>
    <row r="468" spans="1:8">
      <c r="A468" s="79">
        <v>2</v>
      </c>
      <c r="B468" s="100" t="s">
        <v>741</v>
      </c>
      <c r="C468" s="103">
        <v>120000</v>
      </c>
      <c r="D468" s="79" t="s">
        <v>365</v>
      </c>
      <c r="E468" s="96" t="s">
        <v>370</v>
      </c>
      <c r="F468" s="222">
        <v>12</v>
      </c>
      <c r="G468" s="96" t="s">
        <v>371</v>
      </c>
      <c r="H468" s="105">
        <v>115500000</v>
      </c>
    </row>
    <row r="469" spans="1:8">
      <c r="A469" s="79">
        <v>3</v>
      </c>
      <c r="B469" s="100" t="s">
        <v>743</v>
      </c>
      <c r="C469" s="103">
        <v>160000</v>
      </c>
      <c r="D469" s="79" t="s">
        <v>365</v>
      </c>
      <c r="E469" s="96" t="s">
        <v>370</v>
      </c>
      <c r="F469" s="222">
        <v>12</v>
      </c>
      <c r="G469" s="79" t="s">
        <v>371</v>
      </c>
      <c r="H469" s="105">
        <v>133600000</v>
      </c>
    </row>
    <row r="470" spans="1:8">
      <c r="A470" s="79">
        <v>4</v>
      </c>
      <c r="B470" s="100" t="s">
        <v>742</v>
      </c>
      <c r="C470" s="103">
        <v>180000</v>
      </c>
      <c r="D470" s="79" t="s">
        <v>365</v>
      </c>
      <c r="E470" s="96" t="s">
        <v>370</v>
      </c>
      <c r="F470" s="222">
        <v>12</v>
      </c>
      <c r="G470" s="79" t="s">
        <v>371</v>
      </c>
      <c r="H470" s="105">
        <v>146900000</v>
      </c>
    </row>
    <row r="471" spans="1:8">
      <c r="A471" s="79">
        <v>5</v>
      </c>
      <c r="B471" s="100" t="s">
        <v>744</v>
      </c>
      <c r="C471" s="103">
        <v>200000</v>
      </c>
      <c r="D471" s="79" t="s">
        <v>365</v>
      </c>
      <c r="E471" s="96" t="s">
        <v>370</v>
      </c>
      <c r="F471" s="222">
        <v>12</v>
      </c>
      <c r="G471" s="79" t="s">
        <v>371</v>
      </c>
      <c r="H471" s="105">
        <v>153000000</v>
      </c>
    </row>
    <row r="472" spans="1:8" ht="42.75" customHeight="1">
      <c r="A472" s="231" t="s">
        <v>1018</v>
      </c>
      <c r="B472" s="232"/>
      <c r="C472" s="232"/>
      <c r="D472" s="232"/>
      <c r="E472" s="232"/>
      <c r="F472" s="232"/>
      <c r="G472" s="232"/>
      <c r="H472" s="233"/>
    </row>
    <row r="473" spans="1:8">
      <c r="A473" s="96">
        <v>1</v>
      </c>
      <c r="B473" s="100" t="s">
        <v>538</v>
      </c>
      <c r="C473" s="103">
        <v>50000</v>
      </c>
      <c r="D473" s="96" t="s">
        <v>365</v>
      </c>
      <c r="E473" s="96" t="s">
        <v>370</v>
      </c>
      <c r="F473" s="96">
        <v>12</v>
      </c>
      <c r="G473" s="96" t="s">
        <v>371</v>
      </c>
      <c r="H473" s="105">
        <v>47550000</v>
      </c>
    </row>
    <row r="474" spans="1:8">
      <c r="A474" s="96">
        <v>2</v>
      </c>
      <c r="B474" s="100" t="s">
        <v>539</v>
      </c>
      <c r="C474" s="103">
        <v>60000</v>
      </c>
      <c r="D474" s="79" t="s">
        <v>365</v>
      </c>
      <c r="E474" s="96" t="s">
        <v>370</v>
      </c>
      <c r="F474" s="96">
        <v>12</v>
      </c>
      <c r="G474" s="96" t="s">
        <v>371</v>
      </c>
      <c r="H474" s="105">
        <v>58600000</v>
      </c>
    </row>
    <row r="475" spans="1:8">
      <c r="A475" s="96">
        <v>3</v>
      </c>
      <c r="B475" s="100" t="s">
        <v>540</v>
      </c>
      <c r="C475" s="103">
        <v>80000</v>
      </c>
      <c r="D475" s="79" t="s">
        <v>365</v>
      </c>
      <c r="E475" s="96" t="s">
        <v>370</v>
      </c>
      <c r="F475" s="96">
        <v>12</v>
      </c>
      <c r="G475" s="79" t="s">
        <v>371</v>
      </c>
      <c r="H475" s="105">
        <v>74500000</v>
      </c>
    </row>
    <row r="476" spans="1:8">
      <c r="A476" s="96">
        <v>4</v>
      </c>
      <c r="B476" s="100" t="s">
        <v>541</v>
      </c>
      <c r="C476" s="103">
        <v>100000</v>
      </c>
      <c r="D476" s="79" t="s">
        <v>365</v>
      </c>
      <c r="E476" s="96" t="s">
        <v>370</v>
      </c>
      <c r="F476" s="96">
        <v>12</v>
      </c>
      <c r="G476" s="79" t="s">
        <v>371</v>
      </c>
      <c r="H476" s="105">
        <v>72950000</v>
      </c>
    </row>
    <row r="477" spans="1:8">
      <c r="A477" s="96">
        <v>5</v>
      </c>
      <c r="B477" s="100" t="s">
        <v>542</v>
      </c>
      <c r="C477" s="103">
        <v>120000</v>
      </c>
      <c r="D477" s="79" t="s">
        <v>365</v>
      </c>
      <c r="E477" s="96" t="s">
        <v>370</v>
      </c>
      <c r="F477" s="96">
        <v>12</v>
      </c>
      <c r="G477" s="79" t="s">
        <v>371</v>
      </c>
      <c r="H477" s="105">
        <v>98300000</v>
      </c>
    </row>
    <row r="478" spans="1:8">
      <c r="A478" s="96">
        <v>6</v>
      </c>
      <c r="B478" s="100" t="s">
        <v>543</v>
      </c>
      <c r="C478" s="103">
        <v>160000</v>
      </c>
      <c r="D478" s="79" t="s">
        <v>365</v>
      </c>
      <c r="E478" s="96" t="s">
        <v>370</v>
      </c>
      <c r="F478" s="96">
        <v>12</v>
      </c>
      <c r="G478" s="79" t="s">
        <v>371</v>
      </c>
      <c r="H478" s="105">
        <v>125250000</v>
      </c>
    </row>
    <row r="479" spans="1:8">
      <c r="A479" s="96">
        <v>7</v>
      </c>
      <c r="B479" s="100" t="s">
        <v>544</v>
      </c>
      <c r="C479" s="103">
        <v>180000</v>
      </c>
      <c r="D479" s="79" t="s">
        <v>365</v>
      </c>
      <c r="E479" s="96" t="s">
        <v>370</v>
      </c>
      <c r="F479" s="96">
        <v>12</v>
      </c>
      <c r="G479" s="79" t="s">
        <v>371</v>
      </c>
      <c r="H479" s="105">
        <v>127300000</v>
      </c>
    </row>
    <row r="480" spans="1:8">
      <c r="A480" s="96">
        <v>8</v>
      </c>
      <c r="B480" s="100" t="s">
        <v>545</v>
      </c>
      <c r="C480" s="103">
        <v>200000</v>
      </c>
      <c r="D480" s="79" t="s">
        <v>365</v>
      </c>
      <c r="E480" s="96" t="s">
        <v>370</v>
      </c>
      <c r="F480" s="96">
        <v>12</v>
      </c>
      <c r="G480" s="79" t="s">
        <v>371</v>
      </c>
      <c r="H480" s="105">
        <v>133700000</v>
      </c>
    </row>
    <row r="481" spans="1:8" ht="49.5" customHeight="1">
      <c r="A481" s="231" t="s">
        <v>1019</v>
      </c>
      <c r="B481" s="232"/>
      <c r="C481" s="232"/>
      <c r="D481" s="232"/>
      <c r="E481" s="232"/>
      <c r="F481" s="232"/>
      <c r="G481" s="232"/>
      <c r="H481" s="233"/>
    </row>
    <row r="482" spans="1:8">
      <c r="A482" s="96">
        <v>1</v>
      </c>
      <c r="B482" s="100" t="s">
        <v>546</v>
      </c>
      <c r="C482" s="103">
        <v>50000</v>
      </c>
      <c r="D482" s="96" t="s">
        <v>365</v>
      </c>
      <c r="E482" s="96" t="s">
        <v>370</v>
      </c>
      <c r="F482" s="234" t="s">
        <v>124</v>
      </c>
      <c r="G482" s="235"/>
      <c r="H482" s="105">
        <v>59300000</v>
      </c>
    </row>
    <row r="483" spans="1:8">
      <c r="A483" s="96">
        <v>2</v>
      </c>
      <c r="B483" s="100" t="s">
        <v>547</v>
      </c>
      <c r="C483" s="103">
        <v>60000</v>
      </c>
      <c r="D483" s="79" t="s">
        <v>365</v>
      </c>
      <c r="E483" s="96" t="s">
        <v>370</v>
      </c>
      <c r="F483" s="234" t="s">
        <v>124</v>
      </c>
      <c r="G483" s="235"/>
      <c r="H483" s="105">
        <v>73150000</v>
      </c>
    </row>
    <row r="484" spans="1:8">
      <c r="A484" s="96">
        <v>3</v>
      </c>
      <c r="B484" s="100" t="s">
        <v>548</v>
      </c>
      <c r="C484" s="103">
        <v>80000</v>
      </c>
      <c r="D484" s="79" t="s">
        <v>365</v>
      </c>
      <c r="E484" s="96" t="s">
        <v>370</v>
      </c>
      <c r="F484" s="234" t="s">
        <v>124</v>
      </c>
      <c r="G484" s="235"/>
      <c r="H484" s="105">
        <v>93000000</v>
      </c>
    </row>
    <row r="485" spans="1:8">
      <c r="A485" s="96">
        <v>4</v>
      </c>
      <c r="B485" s="100" t="s">
        <v>549</v>
      </c>
      <c r="C485" s="103">
        <v>100000</v>
      </c>
      <c r="D485" s="79" t="s">
        <v>365</v>
      </c>
      <c r="E485" s="96" t="s">
        <v>370</v>
      </c>
      <c r="F485" s="234" t="s">
        <v>124</v>
      </c>
      <c r="G485" s="235"/>
      <c r="H485" s="105">
        <v>91600000</v>
      </c>
    </row>
    <row r="486" spans="1:8">
      <c r="A486" s="96">
        <v>5</v>
      </c>
      <c r="B486" s="100" t="s">
        <v>550</v>
      </c>
      <c r="C486" s="103">
        <v>120000</v>
      </c>
      <c r="D486" s="79" t="s">
        <v>365</v>
      </c>
      <c r="E486" s="96" t="s">
        <v>370</v>
      </c>
      <c r="F486" s="234" t="s">
        <v>124</v>
      </c>
      <c r="G486" s="235"/>
      <c r="H486" s="105">
        <v>122700000</v>
      </c>
    </row>
    <row r="487" spans="1:8">
      <c r="A487" s="96">
        <v>6</v>
      </c>
      <c r="B487" s="100" t="s">
        <v>551</v>
      </c>
      <c r="C487" s="103">
        <v>160000</v>
      </c>
      <c r="D487" s="79" t="s">
        <v>365</v>
      </c>
      <c r="E487" s="96" t="s">
        <v>370</v>
      </c>
      <c r="F487" s="234" t="s">
        <v>124</v>
      </c>
      <c r="G487" s="235"/>
      <c r="H487" s="105">
        <v>156650000</v>
      </c>
    </row>
    <row r="488" spans="1:8">
      <c r="A488" s="96">
        <v>7</v>
      </c>
      <c r="B488" s="100" t="s">
        <v>552</v>
      </c>
      <c r="C488" s="103">
        <v>180000</v>
      </c>
      <c r="D488" s="79" t="s">
        <v>365</v>
      </c>
      <c r="E488" s="96" t="s">
        <v>370</v>
      </c>
      <c r="F488" s="234" t="s">
        <v>124</v>
      </c>
      <c r="G488" s="235"/>
      <c r="H488" s="105">
        <v>158950000</v>
      </c>
    </row>
    <row r="489" spans="1:8">
      <c r="A489" s="96">
        <v>8</v>
      </c>
      <c r="B489" s="100" t="s">
        <v>553</v>
      </c>
      <c r="C489" s="103">
        <v>200000</v>
      </c>
      <c r="D489" s="79" t="s">
        <v>365</v>
      </c>
      <c r="E489" s="96" t="s">
        <v>370</v>
      </c>
      <c r="F489" s="239" t="s">
        <v>124</v>
      </c>
      <c r="G489" s="239"/>
      <c r="H489" s="105">
        <v>166950000</v>
      </c>
    </row>
    <row r="490" spans="1:8">
      <c r="H490" s="112"/>
    </row>
    <row r="491" spans="1:8">
      <c r="H491" s="112"/>
    </row>
    <row r="492" spans="1:8">
      <c r="A492" s="236" t="s">
        <v>348</v>
      </c>
      <c r="B492" s="236"/>
      <c r="C492" s="236"/>
      <c r="D492" s="236"/>
      <c r="E492" s="236"/>
      <c r="H492" s="112"/>
    </row>
    <row r="493" spans="1:8">
      <c r="A493" s="240" t="s">
        <v>1179</v>
      </c>
      <c r="B493" s="240"/>
      <c r="C493" s="240"/>
      <c r="D493" s="240"/>
      <c r="E493" s="240"/>
      <c r="H493" s="112"/>
    </row>
    <row r="494" spans="1:8">
      <c r="A494" s="240" t="s">
        <v>1180</v>
      </c>
      <c r="B494" s="240"/>
      <c r="C494" s="240"/>
      <c r="D494" s="240"/>
      <c r="E494" s="240"/>
      <c r="H494" s="112"/>
    </row>
    <row r="495" spans="1:8">
      <c r="A495" s="240" t="s">
        <v>1181</v>
      </c>
      <c r="B495" s="240"/>
      <c r="C495" s="240"/>
      <c r="D495" s="240"/>
      <c r="E495" s="240"/>
      <c r="H495" s="112"/>
    </row>
    <row r="496" spans="1:8">
      <c r="A496" s="240" t="s">
        <v>1182</v>
      </c>
      <c r="B496" s="240"/>
      <c r="C496" s="240"/>
      <c r="D496" s="240"/>
      <c r="E496" s="240"/>
      <c r="H496" s="112"/>
    </row>
    <row r="497" spans="1:8">
      <c r="A497" s="166" t="s">
        <v>1184</v>
      </c>
      <c r="B497" s="166"/>
      <c r="C497" s="206"/>
      <c r="D497" s="166"/>
      <c r="E497" s="166"/>
      <c r="H497" s="112"/>
    </row>
    <row r="498" spans="1:8">
      <c r="A498" s="236" t="s">
        <v>148</v>
      </c>
      <c r="B498" s="236"/>
      <c r="C498" s="236"/>
      <c r="D498" s="236"/>
      <c r="E498" s="236"/>
      <c r="H498" s="112"/>
    </row>
    <row r="499" spans="1:8" ht="12">
      <c r="A499" s="237" t="s">
        <v>1021</v>
      </c>
      <c r="B499" s="237"/>
      <c r="C499" s="237"/>
      <c r="D499" s="237"/>
      <c r="E499" s="237"/>
      <c r="H499" s="112"/>
    </row>
    <row r="500" spans="1:8">
      <c r="A500" s="238" t="s">
        <v>1020</v>
      </c>
      <c r="B500" s="238"/>
      <c r="C500" s="238"/>
      <c r="D500" s="238"/>
      <c r="E500" s="238"/>
      <c r="H500" s="112"/>
    </row>
    <row r="501" spans="1:8">
      <c r="A501" s="167" t="s">
        <v>1183</v>
      </c>
      <c r="B501" s="167"/>
      <c r="C501" s="207"/>
      <c r="D501" s="167"/>
      <c r="E501" s="167"/>
      <c r="F501" s="167"/>
      <c r="G501" s="167"/>
      <c r="H501" s="112"/>
    </row>
    <row r="502" spans="1:8">
      <c r="A502" s="238" t="s">
        <v>347</v>
      </c>
      <c r="B502" s="238"/>
      <c r="C502" s="238"/>
      <c r="D502" s="238"/>
      <c r="E502" s="238"/>
      <c r="H502" s="112"/>
    </row>
    <row r="503" spans="1:8">
      <c r="H503" s="112"/>
    </row>
    <row r="504" spans="1:8">
      <c r="H504" s="112"/>
    </row>
    <row r="505" spans="1:8">
      <c r="H505" s="112"/>
    </row>
    <row r="506" spans="1:8">
      <c r="H506" s="112"/>
    </row>
    <row r="507" spans="1:8">
      <c r="H507" s="112"/>
    </row>
    <row r="508" spans="1:8">
      <c r="H508" s="112"/>
    </row>
    <row r="509" spans="1:8">
      <c r="H509" s="112"/>
    </row>
    <row r="510" spans="1:8">
      <c r="H510" s="112"/>
    </row>
    <row r="511" spans="1:8">
      <c r="H511" s="112"/>
    </row>
    <row r="512" spans="1:8">
      <c r="H512" s="112"/>
    </row>
    <row r="513" spans="3:8">
      <c r="H513" s="112"/>
    </row>
    <row r="514" spans="3:8">
      <c r="H514" s="112"/>
    </row>
    <row r="515" spans="3:8">
      <c r="H515" s="112"/>
    </row>
    <row r="516" spans="3:8">
      <c r="H516" s="112"/>
    </row>
    <row r="517" spans="3:8">
      <c r="H517" s="112"/>
    </row>
    <row r="518" spans="3:8">
      <c r="H518" s="112"/>
    </row>
    <row r="519" spans="3:8">
      <c r="H519" s="112"/>
    </row>
    <row r="520" spans="3:8">
      <c r="H520" s="112"/>
    </row>
    <row r="521" spans="3:8">
      <c r="H521" s="112"/>
    </row>
    <row r="522" spans="3:8">
      <c r="H522" s="112"/>
    </row>
    <row r="523" spans="3:8">
      <c r="H523" s="112"/>
    </row>
    <row r="524" spans="3:8">
      <c r="C524" s="208"/>
      <c r="H524" s="112"/>
    </row>
    <row r="525" spans="3:8">
      <c r="C525" s="208"/>
      <c r="H525" s="112"/>
    </row>
    <row r="526" spans="3:8">
      <c r="C526" s="208"/>
      <c r="H526" s="112"/>
    </row>
    <row r="527" spans="3:8">
      <c r="C527" s="208"/>
      <c r="H527" s="112"/>
    </row>
    <row r="528" spans="3:8">
      <c r="C528" s="208"/>
      <c r="H528" s="112"/>
    </row>
    <row r="529" spans="3:8">
      <c r="C529" s="208"/>
      <c r="H529" s="112"/>
    </row>
    <row r="530" spans="3:8">
      <c r="C530" s="208"/>
      <c r="H530" s="112"/>
    </row>
    <row r="531" spans="3:8">
      <c r="C531" s="208"/>
      <c r="H531" s="112"/>
    </row>
    <row r="532" spans="3:8">
      <c r="C532" s="208"/>
      <c r="H532" s="112"/>
    </row>
    <row r="533" spans="3:8">
      <c r="C533" s="208"/>
      <c r="H533" s="112"/>
    </row>
    <row r="534" spans="3:8">
      <c r="C534" s="208"/>
      <c r="H534" s="112"/>
    </row>
    <row r="535" spans="3:8">
      <c r="C535" s="208"/>
      <c r="H535" s="112"/>
    </row>
    <row r="536" spans="3:8">
      <c r="C536" s="208"/>
      <c r="H536" s="112"/>
    </row>
    <row r="537" spans="3:8">
      <c r="C537" s="208"/>
      <c r="H537" s="112"/>
    </row>
    <row r="538" spans="3:8">
      <c r="C538" s="208"/>
      <c r="H538" s="112"/>
    </row>
    <row r="539" spans="3:8">
      <c r="C539" s="208"/>
      <c r="H539" s="112"/>
    </row>
    <row r="540" spans="3:8">
      <c r="C540" s="208"/>
      <c r="H540" s="112"/>
    </row>
  </sheetData>
  <sheetProtection algorithmName="SHA-512" hashValue="DKZGchbRlre+P4U5M0lXFSzSOZsXnUPSzN8uEQw8460Qz0B7jYX1nDW6RKup6A6772VDV7R/PUfR3AecTXtYUw==" saltValue="YoMfP/KXJpB471ZSfV1fww==" spinCount="100000" sheet="1" selectLockedCells="1" selectUnlockedCells="1"/>
  <mergeCells count="1048">
    <mergeCell ref="F284:G284"/>
    <mergeCell ref="F285:G285"/>
    <mergeCell ref="F290:G290"/>
    <mergeCell ref="F291:G291"/>
    <mergeCell ref="F292:G292"/>
    <mergeCell ref="A281:A282"/>
    <mergeCell ref="B281:B282"/>
    <mergeCell ref="C281:C282"/>
    <mergeCell ref="A383:H383"/>
    <mergeCell ref="A407:H407"/>
    <mergeCell ref="A262:H262"/>
    <mergeCell ref="A298:A299"/>
    <mergeCell ref="B298:B299"/>
    <mergeCell ref="C298:C299"/>
    <mergeCell ref="D298:D299"/>
    <mergeCell ref="E298:E299"/>
    <mergeCell ref="F298:G298"/>
    <mergeCell ref="F299:G299"/>
    <mergeCell ref="A300:A301"/>
    <mergeCell ref="B300:B301"/>
    <mergeCell ref="C300:C301"/>
    <mergeCell ref="D300:D301"/>
    <mergeCell ref="E300:E301"/>
    <mergeCell ref="F300:G300"/>
    <mergeCell ref="F301:G301"/>
    <mergeCell ref="E277:E278"/>
    <mergeCell ref="A275:A276"/>
    <mergeCell ref="B275:B276"/>
    <mergeCell ref="C275:C276"/>
    <mergeCell ref="D275:D276"/>
    <mergeCell ref="E275:E276"/>
    <mergeCell ref="B284:B285"/>
    <mergeCell ref="C284:C285"/>
    <mergeCell ref="D284:D285"/>
    <mergeCell ref="F303:G303"/>
    <mergeCell ref="F266:G266"/>
    <mergeCell ref="F270:G270"/>
    <mergeCell ref="F271:G271"/>
    <mergeCell ref="F272:G272"/>
    <mergeCell ref="B273:B274"/>
    <mergeCell ref="F313:G313"/>
    <mergeCell ref="F314:G314"/>
    <mergeCell ref="F315:G315"/>
    <mergeCell ref="F316:G316"/>
    <mergeCell ref="F317:G317"/>
    <mergeCell ref="F295:G295"/>
    <mergeCell ref="A294:A295"/>
    <mergeCell ref="F276:G276"/>
    <mergeCell ref="F277:G277"/>
    <mergeCell ref="F278:G278"/>
    <mergeCell ref="F279:G279"/>
    <mergeCell ref="F280:G280"/>
    <mergeCell ref="F281:G281"/>
    <mergeCell ref="A277:A278"/>
    <mergeCell ref="B277:B278"/>
    <mergeCell ref="C277:C278"/>
    <mergeCell ref="D277:D278"/>
    <mergeCell ref="A302:H302"/>
    <mergeCell ref="F312:G312"/>
    <mergeCell ref="E305:E306"/>
    <mergeCell ref="E303:E304"/>
    <mergeCell ref="D303:D304"/>
    <mergeCell ref="A279:A280"/>
    <mergeCell ref="B279:B280"/>
    <mergeCell ref="F293:G293"/>
    <mergeCell ref="C279:C280"/>
    <mergeCell ref="D279:D280"/>
    <mergeCell ref="E279:E280"/>
    <mergeCell ref="B294:B295"/>
    <mergeCell ref="F297:G297"/>
    <mergeCell ref="F296:G296"/>
    <mergeCell ref="E286:E287"/>
    <mergeCell ref="F263:G263"/>
    <mergeCell ref="F264:G264"/>
    <mergeCell ref="E271:E272"/>
    <mergeCell ref="A269:A270"/>
    <mergeCell ref="B269:B270"/>
    <mergeCell ref="C269:C270"/>
    <mergeCell ref="D269:D270"/>
    <mergeCell ref="E269:E270"/>
    <mergeCell ref="A273:A274"/>
    <mergeCell ref="D307:D308"/>
    <mergeCell ref="D281:D282"/>
    <mergeCell ref="E281:E282"/>
    <mergeCell ref="D296:D297"/>
    <mergeCell ref="E296:E297"/>
    <mergeCell ref="A303:A304"/>
    <mergeCell ref="B303:B304"/>
    <mergeCell ref="C303:C304"/>
    <mergeCell ref="E307:E308"/>
    <mergeCell ref="A283:H283"/>
    <mergeCell ref="F289:G289"/>
    <mergeCell ref="E284:E285"/>
    <mergeCell ref="C290:C291"/>
    <mergeCell ref="D290:D291"/>
    <mergeCell ref="E290:E291"/>
    <mergeCell ref="A284:A285"/>
    <mergeCell ref="A307:A308"/>
    <mergeCell ref="B307:B308"/>
    <mergeCell ref="C307:C308"/>
    <mergeCell ref="C294:C295"/>
    <mergeCell ref="D294:D295"/>
    <mergeCell ref="E294:E295"/>
    <mergeCell ref="F294:G294"/>
    <mergeCell ref="A267:A268"/>
    <mergeCell ref="B267:B268"/>
    <mergeCell ref="C267:C268"/>
    <mergeCell ref="D267:D268"/>
    <mergeCell ref="E267:E268"/>
    <mergeCell ref="A265:A266"/>
    <mergeCell ref="B265:B266"/>
    <mergeCell ref="A176:A177"/>
    <mergeCell ref="C176:C177"/>
    <mergeCell ref="A181:A182"/>
    <mergeCell ref="C181:C182"/>
    <mergeCell ref="A286:A287"/>
    <mergeCell ref="B286:B287"/>
    <mergeCell ref="C286:C287"/>
    <mergeCell ref="D286:D287"/>
    <mergeCell ref="A263:A264"/>
    <mergeCell ref="B263:B264"/>
    <mergeCell ref="C263:C264"/>
    <mergeCell ref="D263:D264"/>
    <mergeCell ref="E263:E264"/>
    <mergeCell ref="C265:C266"/>
    <mergeCell ref="D265:D266"/>
    <mergeCell ref="E265:E266"/>
    <mergeCell ref="B271:B272"/>
    <mergeCell ref="C271:C272"/>
    <mergeCell ref="D271:D272"/>
    <mergeCell ref="F304:G304"/>
    <mergeCell ref="A305:A306"/>
    <mergeCell ref="F305:G305"/>
    <mergeCell ref="F306:G306"/>
    <mergeCell ref="F307:G307"/>
    <mergeCell ref="F308:G308"/>
    <mergeCell ref="A292:A293"/>
    <mergeCell ref="B292:B293"/>
    <mergeCell ref="C292:C293"/>
    <mergeCell ref="D292:D293"/>
    <mergeCell ref="E292:E293"/>
    <mergeCell ref="B305:B306"/>
    <mergeCell ref="C305:C306"/>
    <mergeCell ref="D305:D306"/>
    <mergeCell ref="C273:C274"/>
    <mergeCell ref="D273:D274"/>
    <mergeCell ref="E273:E274"/>
    <mergeCell ref="F274:G274"/>
    <mergeCell ref="F282:G282"/>
    <mergeCell ref="A290:A291"/>
    <mergeCell ref="B290:B291"/>
    <mergeCell ref="A296:A297"/>
    <mergeCell ref="B296:B297"/>
    <mergeCell ref="F286:G286"/>
    <mergeCell ref="F287:G287"/>
    <mergeCell ref="A288:A289"/>
    <mergeCell ref="B288:B289"/>
    <mergeCell ref="C288:C289"/>
    <mergeCell ref="D288:D289"/>
    <mergeCell ref="E288:E289"/>
    <mergeCell ref="F288:G288"/>
    <mergeCell ref="C296:C297"/>
    <mergeCell ref="E230:E231"/>
    <mergeCell ref="A228:A229"/>
    <mergeCell ref="B228:B229"/>
    <mergeCell ref="C228:C229"/>
    <mergeCell ref="A221:A222"/>
    <mergeCell ref="B221:B222"/>
    <mergeCell ref="E221:E222"/>
    <mergeCell ref="F221:G221"/>
    <mergeCell ref="F222:G222"/>
    <mergeCell ref="F226:G226"/>
    <mergeCell ref="C221:C222"/>
    <mergeCell ref="D221:D222"/>
    <mergeCell ref="F223:G223"/>
    <mergeCell ref="A227:H227"/>
    <mergeCell ref="F224:G224"/>
    <mergeCell ref="F242:G242"/>
    <mergeCell ref="E232:E233"/>
    <mergeCell ref="A234:H234"/>
    <mergeCell ref="F236:G236"/>
    <mergeCell ref="A235:A236"/>
    <mergeCell ref="B235:B236"/>
    <mergeCell ref="C235:C236"/>
    <mergeCell ref="F233:G233"/>
    <mergeCell ref="D235:D236"/>
    <mergeCell ref="E235:E236"/>
    <mergeCell ref="F237:G237"/>
    <mergeCell ref="F235:G235"/>
    <mergeCell ref="F240:G240"/>
    <mergeCell ref="B230:B231"/>
    <mergeCell ref="C230:C231"/>
    <mergeCell ref="D230:D231"/>
    <mergeCell ref="F238:G238"/>
    <mergeCell ref="A23:H23"/>
    <mergeCell ref="A25:H25"/>
    <mergeCell ref="A155:H155"/>
    <mergeCell ref="F225:G225"/>
    <mergeCell ref="C219:C220"/>
    <mergeCell ref="D219:D220"/>
    <mergeCell ref="E219:E220"/>
    <mergeCell ref="F217:G217"/>
    <mergeCell ref="F218:G218"/>
    <mergeCell ref="F219:G219"/>
    <mergeCell ref="A130:H130"/>
    <mergeCell ref="A131:H131"/>
    <mergeCell ref="A98:H98"/>
    <mergeCell ref="A91:H91"/>
    <mergeCell ref="A141:A142"/>
    <mergeCell ref="C141:C142"/>
    <mergeCell ref="D141:D142"/>
    <mergeCell ref="E141:E142"/>
    <mergeCell ref="F141:F142"/>
    <mergeCell ref="G141:G142"/>
    <mergeCell ref="A143:A144"/>
    <mergeCell ref="C143:C144"/>
    <mergeCell ref="D143:D144"/>
    <mergeCell ref="A164:A165"/>
    <mergeCell ref="C164:C165"/>
    <mergeCell ref="D164:D165"/>
    <mergeCell ref="E164:E165"/>
    <mergeCell ref="E160:E161"/>
    <mergeCell ref="G176:G177"/>
    <mergeCell ref="C172:C173"/>
    <mergeCell ref="A166:A167"/>
    <mergeCell ref="F174:F175"/>
    <mergeCell ref="A20:H20"/>
    <mergeCell ref="A24:H24"/>
    <mergeCell ref="A46:H46"/>
    <mergeCell ref="A21:H21"/>
    <mergeCell ref="F22:G22"/>
    <mergeCell ref="A133:A134"/>
    <mergeCell ref="C133:C134"/>
    <mergeCell ref="D133:D134"/>
    <mergeCell ref="E133:E134"/>
    <mergeCell ref="A132:H132"/>
    <mergeCell ref="F133:F134"/>
    <mergeCell ref="G133:G134"/>
    <mergeCell ref="A139:A140"/>
    <mergeCell ref="C139:C140"/>
    <mergeCell ref="D139:D140"/>
    <mergeCell ref="E139:E140"/>
    <mergeCell ref="F139:F140"/>
    <mergeCell ref="G139:G140"/>
    <mergeCell ref="A30:H30"/>
    <mergeCell ref="A39:H39"/>
    <mergeCell ref="A45:H45"/>
    <mergeCell ref="A52:H52"/>
    <mergeCell ref="A58:H58"/>
    <mergeCell ref="A59:H59"/>
    <mergeCell ref="F135:F136"/>
    <mergeCell ref="G135:G136"/>
    <mergeCell ref="A137:A138"/>
    <mergeCell ref="C137:C138"/>
    <mergeCell ref="D137:D138"/>
    <mergeCell ref="E137:E138"/>
    <mergeCell ref="F137:F138"/>
    <mergeCell ref="G137:G138"/>
    <mergeCell ref="E143:E144"/>
    <mergeCell ref="F143:F144"/>
    <mergeCell ref="G143:G144"/>
    <mergeCell ref="A145:A146"/>
    <mergeCell ref="C145:C146"/>
    <mergeCell ref="D145:D146"/>
    <mergeCell ref="E145:E146"/>
    <mergeCell ref="F145:F146"/>
    <mergeCell ref="G145:G146"/>
    <mergeCell ref="A147:A148"/>
    <mergeCell ref="C147:C148"/>
    <mergeCell ref="D147:D148"/>
    <mergeCell ref="E147:E148"/>
    <mergeCell ref="F147:F148"/>
    <mergeCell ref="G147:G148"/>
    <mergeCell ref="A149:A150"/>
    <mergeCell ref="C149:C150"/>
    <mergeCell ref="D149:D150"/>
    <mergeCell ref="E149:E150"/>
    <mergeCell ref="F149:F150"/>
    <mergeCell ref="G149:G150"/>
    <mergeCell ref="F164:F165"/>
    <mergeCell ref="F160:F161"/>
    <mergeCell ref="C160:C161"/>
    <mergeCell ref="D160:D161"/>
    <mergeCell ref="F172:F173"/>
    <mergeCell ref="G172:G173"/>
    <mergeCell ref="C166:C167"/>
    <mergeCell ref="D166:D167"/>
    <mergeCell ref="A170:A171"/>
    <mergeCell ref="C170:C171"/>
    <mergeCell ref="G160:G161"/>
    <mergeCell ref="A160:A161"/>
    <mergeCell ref="A151:A152"/>
    <mergeCell ref="C151:C152"/>
    <mergeCell ref="D151:D152"/>
    <mergeCell ref="E151:E152"/>
    <mergeCell ref="F151:F152"/>
    <mergeCell ref="G151:G152"/>
    <mergeCell ref="A153:A154"/>
    <mergeCell ref="C153:C154"/>
    <mergeCell ref="D153:D154"/>
    <mergeCell ref="E153:E154"/>
    <mergeCell ref="F153:F154"/>
    <mergeCell ref="G153:G154"/>
    <mergeCell ref="A162:A163"/>
    <mergeCell ref="C162:C163"/>
    <mergeCell ref="D162:D163"/>
    <mergeCell ref="E162:E163"/>
    <mergeCell ref="F162:F163"/>
    <mergeCell ref="G162:G163"/>
    <mergeCell ref="G164:G165"/>
    <mergeCell ref="F166:F167"/>
    <mergeCell ref="G166:G167"/>
    <mergeCell ref="E166:E167"/>
    <mergeCell ref="A168:A169"/>
    <mergeCell ref="C168:C169"/>
    <mergeCell ref="D168:D169"/>
    <mergeCell ref="E168:E169"/>
    <mergeCell ref="D172:D173"/>
    <mergeCell ref="E172:E173"/>
    <mergeCell ref="A174:A175"/>
    <mergeCell ref="C174:C175"/>
    <mergeCell ref="D174:D175"/>
    <mergeCell ref="E174:E175"/>
    <mergeCell ref="A178:H178"/>
    <mergeCell ref="A183:A184"/>
    <mergeCell ref="C183:C184"/>
    <mergeCell ref="D183:D184"/>
    <mergeCell ref="E183:E184"/>
    <mergeCell ref="F183:F184"/>
    <mergeCell ref="G174:G175"/>
    <mergeCell ref="F168:F169"/>
    <mergeCell ref="G168:G169"/>
    <mergeCell ref="D170:D171"/>
    <mergeCell ref="E170:E171"/>
    <mergeCell ref="F170:F171"/>
    <mergeCell ref="G170:G171"/>
    <mergeCell ref="A172:A173"/>
    <mergeCell ref="A185:A186"/>
    <mergeCell ref="C185:C186"/>
    <mergeCell ref="D185:D186"/>
    <mergeCell ref="E185:E186"/>
    <mergeCell ref="F176:F177"/>
    <mergeCell ref="D176:D177"/>
    <mergeCell ref="E176:E177"/>
    <mergeCell ref="D181:D182"/>
    <mergeCell ref="E181:E182"/>
    <mergeCell ref="F181:F182"/>
    <mergeCell ref="G181:G182"/>
    <mergeCell ref="A179:A180"/>
    <mergeCell ref="C179:C180"/>
    <mergeCell ref="D179:D180"/>
    <mergeCell ref="E179:E180"/>
    <mergeCell ref="F179:F180"/>
    <mergeCell ref="G179:G180"/>
    <mergeCell ref="G183:G184"/>
    <mergeCell ref="F185:F186"/>
    <mergeCell ref="G185:G186"/>
    <mergeCell ref="A135:A136"/>
    <mergeCell ref="C135:C136"/>
    <mergeCell ref="D135:D136"/>
    <mergeCell ref="E135:E136"/>
    <mergeCell ref="A156:A157"/>
    <mergeCell ref="C156:C157"/>
    <mergeCell ref="D156:D157"/>
    <mergeCell ref="E156:E157"/>
    <mergeCell ref="F156:F157"/>
    <mergeCell ref="G156:G157"/>
    <mergeCell ref="A158:A159"/>
    <mergeCell ref="C158:C159"/>
    <mergeCell ref="D158:D159"/>
    <mergeCell ref="E158:E159"/>
    <mergeCell ref="F158:F159"/>
    <mergeCell ref="G158:G159"/>
    <mergeCell ref="A194:A195"/>
    <mergeCell ref="F187:F188"/>
    <mergeCell ref="G187:G188"/>
    <mergeCell ref="A187:A188"/>
    <mergeCell ref="C187:C188"/>
    <mergeCell ref="D187:D188"/>
    <mergeCell ref="E187:E188"/>
    <mergeCell ref="A189:A190"/>
    <mergeCell ref="C189:C190"/>
    <mergeCell ref="D189:D190"/>
    <mergeCell ref="E189:E190"/>
    <mergeCell ref="C192:C193"/>
    <mergeCell ref="D192:D193"/>
    <mergeCell ref="E192:E193"/>
    <mergeCell ref="A191:H191"/>
    <mergeCell ref="F192:F193"/>
    <mergeCell ref="A217:A218"/>
    <mergeCell ref="B219:B220"/>
    <mergeCell ref="F228:G228"/>
    <mergeCell ref="F229:G229"/>
    <mergeCell ref="A230:A231"/>
    <mergeCell ref="D198:D199"/>
    <mergeCell ref="E198:E199"/>
    <mergeCell ref="A196:A197"/>
    <mergeCell ref="C196:C197"/>
    <mergeCell ref="F189:F190"/>
    <mergeCell ref="G194:G195"/>
    <mergeCell ref="F196:F197"/>
    <mergeCell ref="G196:G197"/>
    <mergeCell ref="G189:G190"/>
    <mergeCell ref="D196:D197"/>
    <mergeCell ref="F198:F199"/>
    <mergeCell ref="G198:G199"/>
    <mergeCell ref="A200:A201"/>
    <mergeCell ref="C200:C201"/>
    <mergeCell ref="D200:D201"/>
    <mergeCell ref="E200:E201"/>
    <mergeCell ref="F200:F201"/>
    <mergeCell ref="G200:G201"/>
    <mergeCell ref="A198:A199"/>
    <mergeCell ref="C198:C199"/>
    <mergeCell ref="G192:G193"/>
    <mergeCell ref="F194:F195"/>
    <mergeCell ref="A192:A193"/>
    <mergeCell ref="C194:C195"/>
    <mergeCell ref="E196:E197"/>
    <mergeCell ref="D194:D195"/>
    <mergeCell ref="E194:E195"/>
    <mergeCell ref="A202:A203"/>
    <mergeCell ref="C202:C203"/>
    <mergeCell ref="D202:D203"/>
    <mergeCell ref="E202:E203"/>
    <mergeCell ref="F202:F203"/>
    <mergeCell ref="G202:G203"/>
    <mergeCell ref="G206:G207"/>
    <mergeCell ref="A204:A205"/>
    <mergeCell ref="C204:C205"/>
    <mergeCell ref="D204:D205"/>
    <mergeCell ref="E204:E205"/>
    <mergeCell ref="F204:F205"/>
    <mergeCell ref="G204:G205"/>
    <mergeCell ref="A206:A207"/>
    <mergeCell ref="C206:C207"/>
    <mergeCell ref="D206:D207"/>
    <mergeCell ref="E206:E207"/>
    <mergeCell ref="F206:F207"/>
    <mergeCell ref="A208:H208"/>
    <mergeCell ref="A216:H216"/>
    <mergeCell ref="A223:A224"/>
    <mergeCell ref="B223:B224"/>
    <mergeCell ref="C223:C224"/>
    <mergeCell ref="D223:D224"/>
    <mergeCell ref="E223:E224"/>
    <mergeCell ref="D237:D238"/>
    <mergeCell ref="E237:E238"/>
    <mergeCell ref="A225:A226"/>
    <mergeCell ref="B225:B226"/>
    <mergeCell ref="C225:C226"/>
    <mergeCell ref="D225:D226"/>
    <mergeCell ref="E225:E226"/>
    <mergeCell ref="E228:E229"/>
    <mergeCell ref="D228:D229"/>
    <mergeCell ref="D232:D233"/>
    <mergeCell ref="F230:G230"/>
    <mergeCell ref="F231:G231"/>
    <mergeCell ref="F232:G232"/>
    <mergeCell ref="C232:C233"/>
    <mergeCell ref="A232:A233"/>
    <mergeCell ref="B232:B233"/>
    <mergeCell ref="A237:A238"/>
    <mergeCell ref="B237:B238"/>
    <mergeCell ref="C237:C238"/>
    <mergeCell ref="F220:G220"/>
    <mergeCell ref="A219:A220"/>
    <mergeCell ref="B217:B218"/>
    <mergeCell ref="C217:C218"/>
    <mergeCell ref="D217:D218"/>
    <mergeCell ref="E217:E218"/>
    <mergeCell ref="A239:A240"/>
    <mergeCell ref="B239:B240"/>
    <mergeCell ref="C239:C240"/>
    <mergeCell ref="F239:G239"/>
    <mergeCell ref="F243:G243"/>
    <mergeCell ref="F244:G244"/>
    <mergeCell ref="A241:A242"/>
    <mergeCell ref="B241:B242"/>
    <mergeCell ref="C241:C242"/>
    <mergeCell ref="D241:D242"/>
    <mergeCell ref="E241:E242"/>
    <mergeCell ref="F241:G241"/>
    <mergeCell ref="H246:H247"/>
    <mergeCell ref="D239:D240"/>
    <mergeCell ref="E239:E240"/>
    <mergeCell ref="A248:A249"/>
    <mergeCell ref="B248:B249"/>
    <mergeCell ref="C248:C249"/>
    <mergeCell ref="D248:D249"/>
    <mergeCell ref="E248:E249"/>
    <mergeCell ref="H248:H249"/>
    <mergeCell ref="F248:G249"/>
    <mergeCell ref="A243:A244"/>
    <mergeCell ref="B243:B244"/>
    <mergeCell ref="C243:C244"/>
    <mergeCell ref="D243:D244"/>
    <mergeCell ref="E243:E244"/>
    <mergeCell ref="F246:G247"/>
    <mergeCell ref="E246:E247"/>
    <mergeCell ref="A245:H245"/>
    <mergeCell ref="A246:A247"/>
    <mergeCell ref="B246:B247"/>
    <mergeCell ref="H252:H253"/>
    <mergeCell ref="A250:A251"/>
    <mergeCell ref="B250:B251"/>
    <mergeCell ref="H254:H255"/>
    <mergeCell ref="A256:H256"/>
    <mergeCell ref="A261:H261"/>
    <mergeCell ref="F275:G275"/>
    <mergeCell ref="D252:D253"/>
    <mergeCell ref="E252:E253"/>
    <mergeCell ref="F252:G253"/>
    <mergeCell ref="F267:G267"/>
    <mergeCell ref="F268:G268"/>
    <mergeCell ref="C246:C247"/>
    <mergeCell ref="D246:D247"/>
    <mergeCell ref="H250:H251"/>
    <mergeCell ref="F254:G255"/>
    <mergeCell ref="A254:A255"/>
    <mergeCell ref="B254:B255"/>
    <mergeCell ref="C254:C255"/>
    <mergeCell ref="D254:D255"/>
    <mergeCell ref="E254:E255"/>
    <mergeCell ref="A252:A253"/>
    <mergeCell ref="B252:B253"/>
    <mergeCell ref="C252:C253"/>
    <mergeCell ref="C250:C251"/>
    <mergeCell ref="D250:D251"/>
    <mergeCell ref="E250:E251"/>
    <mergeCell ref="F250:G251"/>
    <mergeCell ref="F273:G273"/>
    <mergeCell ref="F265:G265"/>
    <mergeCell ref="F269:G269"/>
    <mergeCell ref="A271:A272"/>
    <mergeCell ref="A317:A318"/>
    <mergeCell ref="B317:B318"/>
    <mergeCell ref="C317:C318"/>
    <mergeCell ref="D317:D318"/>
    <mergeCell ref="E317:E318"/>
    <mergeCell ref="F321:G321"/>
    <mergeCell ref="F322:G322"/>
    <mergeCell ref="A323:H323"/>
    <mergeCell ref="F318:G318"/>
    <mergeCell ref="D309:D310"/>
    <mergeCell ref="E309:E310"/>
    <mergeCell ref="E311:E312"/>
    <mergeCell ref="A313:A314"/>
    <mergeCell ref="B313:B314"/>
    <mergeCell ref="C313:C314"/>
    <mergeCell ref="D313:D314"/>
    <mergeCell ref="E313:E314"/>
    <mergeCell ref="B311:B312"/>
    <mergeCell ref="C311:C312"/>
    <mergeCell ref="D311:D312"/>
    <mergeCell ref="A315:A316"/>
    <mergeCell ref="B315:B316"/>
    <mergeCell ref="C315:C316"/>
    <mergeCell ref="D315:D316"/>
    <mergeCell ref="E315:E316"/>
    <mergeCell ref="F311:G311"/>
    <mergeCell ref="A311:A312"/>
    <mergeCell ref="F310:G310"/>
    <mergeCell ref="A309:A310"/>
    <mergeCell ref="B309:B310"/>
    <mergeCell ref="C309:C310"/>
    <mergeCell ref="F309:G309"/>
    <mergeCell ref="A324:A325"/>
    <mergeCell ref="B324:B325"/>
    <mergeCell ref="C324:C325"/>
    <mergeCell ref="D324:D325"/>
    <mergeCell ref="E324:E325"/>
    <mergeCell ref="F324:G324"/>
    <mergeCell ref="F325:G325"/>
    <mergeCell ref="B326:B327"/>
    <mergeCell ref="C326:C327"/>
    <mergeCell ref="D326:D327"/>
    <mergeCell ref="E326:E327"/>
    <mergeCell ref="F326:G326"/>
    <mergeCell ref="F327:G327"/>
    <mergeCell ref="D321:D322"/>
    <mergeCell ref="E321:E322"/>
    <mergeCell ref="A326:A327"/>
    <mergeCell ref="A319:A320"/>
    <mergeCell ref="B319:B320"/>
    <mergeCell ref="C319:C320"/>
    <mergeCell ref="D319:D320"/>
    <mergeCell ref="E319:E320"/>
    <mergeCell ref="F319:G319"/>
    <mergeCell ref="F320:G320"/>
    <mergeCell ref="A321:A322"/>
    <mergeCell ref="B321:B322"/>
    <mergeCell ref="C321:C322"/>
    <mergeCell ref="E328:E329"/>
    <mergeCell ref="F328:G328"/>
    <mergeCell ref="F329:G329"/>
    <mergeCell ref="A330:A331"/>
    <mergeCell ref="B330:B331"/>
    <mergeCell ref="C330:C331"/>
    <mergeCell ref="D330:D331"/>
    <mergeCell ref="E330:E331"/>
    <mergeCell ref="F330:G330"/>
    <mergeCell ref="F331:G331"/>
    <mergeCell ref="A332:A333"/>
    <mergeCell ref="B332:B333"/>
    <mergeCell ref="C332:C333"/>
    <mergeCell ref="D332:D333"/>
    <mergeCell ref="E332:E333"/>
    <mergeCell ref="F332:G332"/>
    <mergeCell ref="F333:G333"/>
    <mergeCell ref="A328:A329"/>
    <mergeCell ref="B328:B329"/>
    <mergeCell ref="C328:C329"/>
    <mergeCell ref="D328:D329"/>
    <mergeCell ref="A334:A335"/>
    <mergeCell ref="B334:B335"/>
    <mergeCell ref="C334:C335"/>
    <mergeCell ref="D334:D335"/>
    <mergeCell ref="E334:E335"/>
    <mergeCell ref="F334:G334"/>
    <mergeCell ref="F335:G335"/>
    <mergeCell ref="A336:A337"/>
    <mergeCell ref="B336:B337"/>
    <mergeCell ref="C336:C337"/>
    <mergeCell ref="D336:D337"/>
    <mergeCell ref="E336:E337"/>
    <mergeCell ref="F336:G336"/>
    <mergeCell ref="F337:G337"/>
    <mergeCell ref="A338:A339"/>
    <mergeCell ref="B338:B339"/>
    <mergeCell ref="C338:C339"/>
    <mergeCell ref="D338:D339"/>
    <mergeCell ref="E338:E339"/>
    <mergeCell ref="F338:G338"/>
    <mergeCell ref="F339:G339"/>
    <mergeCell ref="A340:A341"/>
    <mergeCell ref="B340:B341"/>
    <mergeCell ref="C340:C341"/>
    <mergeCell ref="D340:D341"/>
    <mergeCell ref="E340:E341"/>
    <mergeCell ref="F340:G340"/>
    <mergeCell ref="F341:G341"/>
    <mergeCell ref="A343:A344"/>
    <mergeCell ref="B343:B344"/>
    <mergeCell ref="C343:C344"/>
    <mergeCell ref="D343:D344"/>
    <mergeCell ref="E343:E344"/>
    <mergeCell ref="F343:G343"/>
    <mergeCell ref="F344:G344"/>
    <mergeCell ref="A345:A346"/>
    <mergeCell ref="B345:B346"/>
    <mergeCell ref="C345:C346"/>
    <mergeCell ref="D345:D346"/>
    <mergeCell ref="E345:E346"/>
    <mergeCell ref="F345:G345"/>
    <mergeCell ref="F346:G346"/>
    <mergeCell ref="A342:H342"/>
    <mergeCell ref="A347:A348"/>
    <mergeCell ref="B347:B348"/>
    <mergeCell ref="C347:C348"/>
    <mergeCell ref="D347:D348"/>
    <mergeCell ref="E347:E348"/>
    <mergeCell ref="F347:G347"/>
    <mergeCell ref="F348:G348"/>
    <mergeCell ref="A349:A350"/>
    <mergeCell ref="B349:B350"/>
    <mergeCell ref="C349:C350"/>
    <mergeCell ref="D349:D350"/>
    <mergeCell ref="E349:E350"/>
    <mergeCell ref="F349:G349"/>
    <mergeCell ref="F350:G350"/>
    <mergeCell ref="A351:A352"/>
    <mergeCell ref="B351:B352"/>
    <mergeCell ref="C351:C352"/>
    <mergeCell ref="D351:D352"/>
    <mergeCell ref="E351:E352"/>
    <mergeCell ref="F351:G351"/>
    <mergeCell ref="F352:G352"/>
    <mergeCell ref="A353:A354"/>
    <mergeCell ref="B353:B354"/>
    <mergeCell ref="C353:C354"/>
    <mergeCell ref="D353:D354"/>
    <mergeCell ref="E353:E354"/>
    <mergeCell ref="F353:G353"/>
    <mergeCell ref="F354:G354"/>
    <mergeCell ref="A355:A356"/>
    <mergeCell ref="B355:B356"/>
    <mergeCell ref="C355:C356"/>
    <mergeCell ref="D355:D356"/>
    <mergeCell ref="E355:E356"/>
    <mergeCell ref="F355:G355"/>
    <mergeCell ref="F356:G356"/>
    <mergeCell ref="A357:A358"/>
    <mergeCell ref="B357:B358"/>
    <mergeCell ref="C357:C358"/>
    <mergeCell ref="D357:D358"/>
    <mergeCell ref="E357:E358"/>
    <mergeCell ref="F357:G357"/>
    <mergeCell ref="F358:G358"/>
    <mergeCell ref="A359:A360"/>
    <mergeCell ref="B359:B360"/>
    <mergeCell ref="C359:C360"/>
    <mergeCell ref="D359:D360"/>
    <mergeCell ref="E359:E360"/>
    <mergeCell ref="E361:E362"/>
    <mergeCell ref="A363:H363"/>
    <mergeCell ref="A364:A365"/>
    <mergeCell ref="B364:B365"/>
    <mergeCell ref="C364:C365"/>
    <mergeCell ref="D364:D365"/>
    <mergeCell ref="F364:G365"/>
    <mergeCell ref="H364:H365"/>
    <mergeCell ref="A361:A362"/>
    <mergeCell ref="B361:B362"/>
    <mergeCell ref="F366:G367"/>
    <mergeCell ref="H366:H367"/>
    <mergeCell ref="C361:C362"/>
    <mergeCell ref="D361:D362"/>
    <mergeCell ref="A366:A367"/>
    <mergeCell ref="B366:B367"/>
    <mergeCell ref="C366:C367"/>
    <mergeCell ref="D366:D367"/>
    <mergeCell ref="F359:G359"/>
    <mergeCell ref="F360:G360"/>
    <mergeCell ref="F361:G361"/>
    <mergeCell ref="F362:G362"/>
    <mergeCell ref="F368:G369"/>
    <mergeCell ref="H368:H369"/>
    <mergeCell ref="A370:A371"/>
    <mergeCell ref="B370:B371"/>
    <mergeCell ref="C370:C371"/>
    <mergeCell ref="D370:D371"/>
    <mergeCell ref="F370:G371"/>
    <mergeCell ref="H370:H371"/>
    <mergeCell ref="A372:A373"/>
    <mergeCell ref="B372:B373"/>
    <mergeCell ref="C372:C373"/>
    <mergeCell ref="D372:D373"/>
    <mergeCell ref="F372:G373"/>
    <mergeCell ref="H372:H373"/>
    <mergeCell ref="A374:A375"/>
    <mergeCell ref="B374:B375"/>
    <mergeCell ref="C374:C375"/>
    <mergeCell ref="D374:D375"/>
    <mergeCell ref="F374:G375"/>
    <mergeCell ref="H374:H375"/>
    <mergeCell ref="A368:A369"/>
    <mergeCell ref="B368:B369"/>
    <mergeCell ref="C368:C369"/>
    <mergeCell ref="D368:D369"/>
    <mergeCell ref="A376:A377"/>
    <mergeCell ref="B376:B377"/>
    <mergeCell ref="C376:C377"/>
    <mergeCell ref="D376:D377"/>
    <mergeCell ref="F376:G377"/>
    <mergeCell ref="H376:H377"/>
    <mergeCell ref="A378:H378"/>
    <mergeCell ref="A379:A380"/>
    <mergeCell ref="B379:B380"/>
    <mergeCell ref="C379:C380"/>
    <mergeCell ref="D379:D380"/>
    <mergeCell ref="E379:E380"/>
    <mergeCell ref="F379:G379"/>
    <mergeCell ref="F380:G380"/>
    <mergeCell ref="A381:A382"/>
    <mergeCell ref="B381:B382"/>
    <mergeCell ref="C381:C382"/>
    <mergeCell ref="D381:D382"/>
    <mergeCell ref="E381:E382"/>
    <mergeCell ref="F381:G381"/>
    <mergeCell ref="F382:G382"/>
    <mergeCell ref="A384:A385"/>
    <mergeCell ref="B384:B385"/>
    <mergeCell ref="C384:C385"/>
    <mergeCell ref="D384:D385"/>
    <mergeCell ref="E384:E385"/>
    <mergeCell ref="F384:G384"/>
    <mergeCell ref="F385:G385"/>
    <mergeCell ref="A386:A387"/>
    <mergeCell ref="B386:B387"/>
    <mergeCell ref="C386:C387"/>
    <mergeCell ref="D386:D387"/>
    <mergeCell ref="E386:E387"/>
    <mergeCell ref="F386:G386"/>
    <mergeCell ref="F387:G387"/>
    <mergeCell ref="A388:A389"/>
    <mergeCell ref="B388:B389"/>
    <mergeCell ref="C388:C389"/>
    <mergeCell ref="D388:D389"/>
    <mergeCell ref="E388:E389"/>
    <mergeCell ref="F388:G388"/>
    <mergeCell ref="F389:G389"/>
    <mergeCell ref="A390:A391"/>
    <mergeCell ref="B390:B391"/>
    <mergeCell ref="C390:C391"/>
    <mergeCell ref="D390:D391"/>
    <mergeCell ref="E390:E391"/>
    <mergeCell ref="F390:G390"/>
    <mergeCell ref="F391:G391"/>
    <mergeCell ref="A392:A393"/>
    <mergeCell ref="B392:B393"/>
    <mergeCell ref="C392:C393"/>
    <mergeCell ref="D392:D393"/>
    <mergeCell ref="E392:E393"/>
    <mergeCell ref="F392:G392"/>
    <mergeCell ref="F393:G393"/>
    <mergeCell ref="A394:A395"/>
    <mergeCell ref="B394:B395"/>
    <mergeCell ref="C394:C395"/>
    <mergeCell ref="D394:D395"/>
    <mergeCell ref="E394:E395"/>
    <mergeCell ref="F394:G394"/>
    <mergeCell ref="F395:G395"/>
    <mergeCell ref="A396:A397"/>
    <mergeCell ref="B396:B397"/>
    <mergeCell ref="C396:C397"/>
    <mergeCell ref="D396:D397"/>
    <mergeCell ref="E396:E397"/>
    <mergeCell ref="F396:G396"/>
    <mergeCell ref="F397:G397"/>
    <mergeCell ref="A398:A399"/>
    <mergeCell ref="B398:B399"/>
    <mergeCell ref="C398:C399"/>
    <mergeCell ref="D398:D399"/>
    <mergeCell ref="E398:E399"/>
    <mergeCell ref="F398:G398"/>
    <mergeCell ref="F399:G399"/>
    <mergeCell ref="A400:A401"/>
    <mergeCell ref="B400:B401"/>
    <mergeCell ref="C400:C401"/>
    <mergeCell ref="D400:D401"/>
    <mergeCell ref="E400:E401"/>
    <mergeCell ref="F400:G400"/>
    <mergeCell ref="F401:G401"/>
    <mergeCell ref="A402:H402"/>
    <mergeCell ref="A403:A404"/>
    <mergeCell ref="B403:B404"/>
    <mergeCell ref="C403:C404"/>
    <mergeCell ref="D403:D404"/>
    <mergeCell ref="E403:E404"/>
    <mergeCell ref="F403:G403"/>
    <mergeCell ref="F404:G404"/>
    <mergeCell ref="A405:A406"/>
    <mergeCell ref="B405:B406"/>
    <mergeCell ref="C405:C406"/>
    <mergeCell ref="D405:D406"/>
    <mergeCell ref="E405:E406"/>
    <mergeCell ref="F405:G405"/>
    <mergeCell ref="F406:G406"/>
    <mergeCell ref="A408:A409"/>
    <mergeCell ref="B408:B409"/>
    <mergeCell ref="C408:C409"/>
    <mergeCell ref="D408:D409"/>
    <mergeCell ref="E408:E409"/>
    <mergeCell ref="F408:G408"/>
    <mergeCell ref="F409:G409"/>
    <mergeCell ref="A410:A411"/>
    <mergeCell ref="B410:B411"/>
    <mergeCell ref="C410:C411"/>
    <mergeCell ref="D410:D411"/>
    <mergeCell ref="E410:E411"/>
    <mergeCell ref="F410:G410"/>
    <mergeCell ref="F411:G411"/>
    <mergeCell ref="A412:A413"/>
    <mergeCell ref="B412:B413"/>
    <mergeCell ref="C412:C413"/>
    <mergeCell ref="D412:D413"/>
    <mergeCell ref="E412:E413"/>
    <mergeCell ref="F412:G412"/>
    <mergeCell ref="F413:G413"/>
    <mergeCell ref="A414:A415"/>
    <mergeCell ref="B414:B415"/>
    <mergeCell ref="C414:C415"/>
    <mergeCell ref="D414:D415"/>
    <mergeCell ref="E414:E415"/>
    <mergeCell ref="F414:G414"/>
    <mergeCell ref="F415:G415"/>
    <mergeCell ref="A416:A417"/>
    <mergeCell ref="B416:B417"/>
    <mergeCell ref="C416:C417"/>
    <mergeCell ref="D416:D417"/>
    <mergeCell ref="E416:E417"/>
    <mergeCell ref="F416:G416"/>
    <mergeCell ref="F417:G417"/>
    <mergeCell ref="A418:A419"/>
    <mergeCell ref="B418:B419"/>
    <mergeCell ref="C418:C419"/>
    <mergeCell ref="D418:D419"/>
    <mergeCell ref="E418:E419"/>
    <mergeCell ref="F418:G418"/>
    <mergeCell ref="F419:G419"/>
    <mergeCell ref="A420:A421"/>
    <mergeCell ref="B420:B421"/>
    <mergeCell ref="C420:C421"/>
    <mergeCell ref="D420:D421"/>
    <mergeCell ref="E420:E421"/>
    <mergeCell ref="F420:G420"/>
    <mergeCell ref="F421:G421"/>
    <mergeCell ref="A422:A423"/>
    <mergeCell ref="B422:B423"/>
    <mergeCell ref="C422:C423"/>
    <mergeCell ref="D422:D423"/>
    <mergeCell ref="E422:E423"/>
    <mergeCell ref="F422:G422"/>
    <mergeCell ref="F423:G423"/>
    <mergeCell ref="A424:A425"/>
    <mergeCell ref="B424:B425"/>
    <mergeCell ref="C424:C425"/>
    <mergeCell ref="D424:D425"/>
    <mergeCell ref="E424:E425"/>
    <mergeCell ref="F424:G424"/>
    <mergeCell ref="F425:G425"/>
    <mergeCell ref="A426:H426"/>
    <mergeCell ref="A427:A428"/>
    <mergeCell ref="B427:B428"/>
    <mergeCell ref="C427:C428"/>
    <mergeCell ref="D427:D428"/>
    <mergeCell ref="E427:E428"/>
    <mergeCell ref="F427:G427"/>
    <mergeCell ref="F428:G428"/>
    <mergeCell ref="A429:A430"/>
    <mergeCell ref="B429:B430"/>
    <mergeCell ref="C429:C430"/>
    <mergeCell ref="D429:D430"/>
    <mergeCell ref="E429:E430"/>
    <mergeCell ref="F429:G429"/>
    <mergeCell ref="F430:G430"/>
    <mergeCell ref="A431:A432"/>
    <mergeCell ref="B431:B432"/>
    <mergeCell ref="C431:C432"/>
    <mergeCell ref="D431:D432"/>
    <mergeCell ref="E431:E432"/>
    <mergeCell ref="F431:G431"/>
    <mergeCell ref="F432:G432"/>
    <mergeCell ref="A433:A434"/>
    <mergeCell ref="B433:B434"/>
    <mergeCell ref="C433:C434"/>
    <mergeCell ref="D433:D434"/>
    <mergeCell ref="E433:E434"/>
    <mergeCell ref="F433:G433"/>
    <mergeCell ref="F434:G434"/>
    <mergeCell ref="A435:A436"/>
    <mergeCell ref="B435:B436"/>
    <mergeCell ref="C435:C436"/>
    <mergeCell ref="D435:D436"/>
    <mergeCell ref="E435:E436"/>
    <mergeCell ref="F435:G435"/>
    <mergeCell ref="F436:G436"/>
    <mergeCell ref="A437:A438"/>
    <mergeCell ref="B437:B438"/>
    <mergeCell ref="C437:C438"/>
    <mergeCell ref="D437:D438"/>
    <mergeCell ref="E437:E438"/>
    <mergeCell ref="F437:G437"/>
    <mergeCell ref="F438:G438"/>
    <mergeCell ref="A439:A440"/>
    <mergeCell ref="B439:B440"/>
    <mergeCell ref="C439:C440"/>
    <mergeCell ref="D439:D440"/>
    <mergeCell ref="E439:E440"/>
    <mergeCell ref="F439:G439"/>
    <mergeCell ref="F440:G440"/>
    <mergeCell ref="A441:A442"/>
    <mergeCell ref="B441:B442"/>
    <mergeCell ref="C441:C442"/>
    <mergeCell ref="D441:D442"/>
    <mergeCell ref="E441:E442"/>
    <mergeCell ref="F441:G441"/>
    <mergeCell ref="F442:G442"/>
    <mergeCell ref="F446:G447"/>
    <mergeCell ref="H446:H447"/>
    <mergeCell ref="A443:A444"/>
    <mergeCell ref="B443:B444"/>
    <mergeCell ref="C443:C444"/>
    <mergeCell ref="D443:D444"/>
    <mergeCell ref="E443:E444"/>
    <mergeCell ref="F443:G443"/>
    <mergeCell ref="F444:G444"/>
    <mergeCell ref="C448:C449"/>
    <mergeCell ref="D448:D449"/>
    <mergeCell ref="E448:E449"/>
    <mergeCell ref="F448:G449"/>
    <mergeCell ref="A445:H445"/>
    <mergeCell ref="A446:A447"/>
    <mergeCell ref="B446:B447"/>
    <mergeCell ref="C446:C447"/>
    <mergeCell ref="D446:D447"/>
    <mergeCell ref="E446:E447"/>
    <mergeCell ref="H448:H449"/>
    <mergeCell ref="A450:A451"/>
    <mergeCell ref="B450:B451"/>
    <mergeCell ref="C450:C451"/>
    <mergeCell ref="D450:D451"/>
    <mergeCell ref="E450:E451"/>
    <mergeCell ref="F450:G451"/>
    <mergeCell ref="H450:H451"/>
    <mergeCell ref="A448:A449"/>
    <mergeCell ref="B448:B449"/>
    <mergeCell ref="F454:G455"/>
    <mergeCell ref="H454:H455"/>
    <mergeCell ref="A452:A453"/>
    <mergeCell ref="B452:B453"/>
    <mergeCell ref="C452:C453"/>
    <mergeCell ref="D452:D453"/>
    <mergeCell ref="E452:E453"/>
    <mergeCell ref="F452:G453"/>
    <mergeCell ref="C456:C457"/>
    <mergeCell ref="D456:D457"/>
    <mergeCell ref="E456:E457"/>
    <mergeCell ref="F456:G457"/>
    <mergeCell ref="H452:H453"/>
    <mergeCell ref="A454:A455"/>
    <mergeCell ref="B454:B455"/>
    <mergeCell ref="C454:C455"/>
    <mergeCell ref="D454:D455"/>
    <mergeCell ref="E454:E455"/>
    <mergeCell ref="H456:H457"/>
    <mergeCell ref="A458:A459"/>
    <mergeCell ref="B458:B459"/>
    <mergeCell ref="C458:C459"/>
    <mergeCell ref="D458:D459"/>
    <mergeCell ref="E458:E459"/>
    <mergeCell ref="F458:G459"/>
    <mergeCell ref="H458:H459"/>
    <mergeCell ref="A456:A457"/>
    <mergeCell ref="B456:B457"/>
    <mergeCell ref="A460:H460"/>
    <mergeCell ref="A461:H461"/>
    <mergeCell ref="A466:H466"/>
    <mergeCell ref="A472:H472"/>
    <mergeCell ref="A481:H481"/>
    <mergeCell ref="F482:G482"/>
    <mergeCell ref="F483:G483"/>
    <mergeCell ref="F484:G484"/>
    <mergeCell ref="F485:G485"/>
    <mergeCell ref="F486:G486"/>
    <mergeCell ref="F487:G487"/>
    <mergeCell ref="F488:G488"/>
    <mergeCell ref="A498:E498"/>
    <mergeCell ref="A499:E499"/>
    <mergeCell ref="A500:E500"/>
    <mergeCell ref="A502:E502"/>
    <mergeCell ref="F489:G489"/>
    <mergeCell ref="A492:E492"/>
    <mergeCell ref="A493:E493"/>
    <mergeCell ref="A494:E494"/>
    <mergeCell ref="A495:E495"/>
    <mergeCell ref="A496:E496"/>
  </mergeCells>
  <phoneticPr fontId="2" type="noConversion"/>
  <hyperlinks>
    <hyperlink ref="A502" r:id="rId1" display="mailto:sales02@vidic.com.vn" xr:uid="{00000000-0004-0000-0000-000000000000}"/>
  </hyperlinks>
  <pageMargins left="0.75" right="0.5" top="0.25" bottom="0.21" header="0.19" footer="0.17"/>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11"/>
  </sheetPr>
  <dimension ref="A1:H70"/>
  <sheetViews>
    <sheetView topLeftCell="A25" workbookViewId="0">
      <selection activeCell="I43" sqref="I43"/>
    </sheetView>
  </sheetViews>
  <sheetFormatPr defaultColWidth="9.109375" defaultRowHeight="10.199999999999999"/>
  <cols>
    <col min="1" max="1" width="6.88671875" style="10" customWidth="1"/>
    <col min="2" max="2" width="18.88671875" style="10" customWidth="1"/>
    <col min="3" max="3" width="10" style="10" customWidth="1"/>
    <col min="4" max="4" width="16.88671875" style="10" customWidth="1"/>
    <col min="5" max="5" width="10.5546875" style="10" customWidth="1"/>
    <col min="6" max="6" width="8.5546875" style="2" customWidth="1"/>
    <col min="7" max="7" width="9" style="10" customWidth="1"/>
    <col min="8" max="8" width="13.109375" style="1" customWidth="1"/>
    <col min="9" max="16384" width="9.109375" style="10"/>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spans="1:8" ht="14.25" customHeight="1"/>
    <row r="18" spans="1:8" ht="14.25" customHeight="1"/>
    <row r="19" spans="1:8" ht="22.5" customHeight="1">
      <c r="A19" s="316" t="s">
        <v>423</v>
      </c>
      <c r="B19" s="316"/>
      <c r="C19" s="316"/>
      <c r="D19" s="316"/>
      <c r="E19" s="316"/>
      <c r="F19" s="316"/>
      <c r="G19" s="316"/>
      <c r="H19" s="316"/>
    </row>
    <row r="20" spans="1:8" ht="17.25" customHeight="1">
      <c r="A20" s="317" t="str">
        <f>Daikin!A21:H21</f>
        <v>Báo giá có hiệu lực áp dụng từ ngày 19/04/2017 và có thể thay đổi mà không kịp báo trước, mong Quý khách hàng thông cảm</v>
      </c>
      <c r="B20" s="317"/>
      <c r="C20" s="317"/>
      <c r="D20" s="317"/>
      <c r="E20" s="317"/>
      <c r="F20" s="317"/>
      <c r="G20" s="317"/>
      <c r="H20" s="317"/>
    </row>
    <row r="21" spans="1:8" s="2" customFormat="1" ht="21" customHeight="1">
      <c r="A21" s="46" t="s">
        <v>357</v>
      </c>
      <c r="B21" s="46" t="s">
        <v>358</v>
      </c>
      <c r="C21" s="46" t="s">
        <v>368</v>
      </c>
      <c r="D21" s="46" t="s">
        <v>367</v>
      </c>
      <c r="E21" s="46" t="s">
        <v>351</v>
      </c>
      <c r="F21" s="320" t="s">
        <v>352</v>
      </c>
      <c r="G21" s="321"/>
      <c r="H21" s="47" t="s">
        <v>369</v>
      </c>
    </row>
    <row r="22" spans="1:8" s="3" customFormat="1" ht="21" customHeight="1">
      <c r="A22" s="345" t="s">
        <v>868</v>
      </c>
      <c r="B22" s="345"/>
      <c r="C22" s="345"/>
      <c r="D22" s="345"/>
      <c r="E22" s="345"/>
      <c r="F22" s="345"/>
      <c r="G22" s="345"/>
      <c r="H22" s="345"/>
    </row>
    <row r="23" spans="1:8" s="3" customFormat="1" ht="29.25" customHeight="1">
      <c r="A23" s="5">
        <v>2</v>
      </c>
      <c r="B23" s="76" t="s">
        <v>844</v>
      </c>
      <c r="C23" s="5">
        <v>9000</v>
      </c>
      <c r="D23" s="5" t="s">
        <v>55</v>
      </c>
      <c r="E23" s="5" t="s">
        <v>353</v>
      </c>
      <c r="F23" s="5">
        <v>24</v>
      </c>
      <c r="G23" s="5" t="s">
        <v>354</v>
      </c>
      <c r="H23" s="77">
        <v>6500000</v>
      </c>
    </row>
    <row r="24" spans="1:8" s="3" customFormat="1" ht="21" customHeight="1">
      <c r="A24" s="5">
        <v>3</v>
      </c>
      <c r="B24" s="76" t="s">
        <v>845</v>
      </c>
      <c r="C24" s="5">
        <v>12000</v>
      </c>
      <c r="D24" s="5" t="s">
        <v>55</v>
      </c>
      <c r="E24" s="5" t="s">
        <v>353</v>
      </c>
      <c r="F24" s="5">
        <v>24</v>
      </c>
      <c r="G24" s="5" t="s">
        <v>354</v>
      </c>
      <c r="H24" s="78">
        <v>8300000</v>
      </c>
    </row>
    <row r="25" spans="1:8" s="3" customFormat="1" ht="21" customHeight="1">
      <c r="A25" s="5">
        <v>4</v>
      </c>
      <c r="B25" s="76" t="s">
        <v>846</v>
      </c>
      <c r="C25" s="5">
        <v>17060</v>
      </c>
      <c r="D25" s="5" t="s">
        <v>55</v>
      </c>
      <c r="E25" s="5" t="s">
        <v>353</v>
      </c>
      <c r="F25" s="5">
        <v>24</v>
      </c>
      <c r="G25" s="5" t="s">
        <v>354</v>
      </c>
      <c r="H25" s="78">
        <v>13000000</v>
      </c>
    </row>
    <row r="26" spans="1:8" s="3" customFormat="1" ht="21" customHeight="1">
      <c r="A26" s="5">
        <v>5</v>
      </c>
      <c r="B26" s="76" t="s">
        <v>847</v>
      </c>
      <c r="C26" s="5">
        <v>22860</v>
      </c>
      <c r="D26" s="5" t="s">
        <v>55</v>
      </c>
      <c r="E26" s="5" t="s">
        <v>353</v>
      </c>
      <c r="F26" s="5">
        <v>24</v>
      </c>
      <c r="G26" s="5" t="s">
        <v>354</v>
      </c>
      <c r="H26" s="78">
        <v>17400000</v>
      </c>
    </row>
    <row r="27" spans="1:8" s="3" customFormat="1" ht="21" customHeight="1">
      <c r="A27" s="345" t="s">
        <v>869</v>
      </c>
      <c r="B27" s="345"/>
      <c r="C27" s="345"/>
      <c r="D27" s="345"/>
      <c r="E27" s="345"/>
      <c r="F27" s="345"/>
      <c r="G27" s="345"/>
      <c r="H27" s="345"/>
    </row>
    <row r="28" spans="1:8" s="3" customFormat="1" ht="21" customHeight="1">
      <c r="A28" s="5">
        <v>1</v>
      </c>
      <c r="B28" s="76" t="s">
        <v>848</v>
      </c>
      <c r="C28" s="5">
        <v>9500</v>
      </c>
      <c r="D28" s="5" t="s">
        <v>55</v>
      </c>
      <c r="E28" s="5" t="s">
        <v>353</v>
      </c>
      <c r="F28" s="5">
        <v>24</v>
      </c>
      <c r="G28" s="5" t="s">
        <v>354</v>
      </c>
      <c r="H28" s="78">
        <v>7400000</v>
      </c>
    </row>
    <row r="29" spans="1:8" s="3" customFormat="1" ht="21" customHeight="1">
      <c r="A29" s="5">
        <v>2</v>
      </c>
      <c r="B29" s="76" t="s">
        <v>849</v>
      </c>
      <c r="C29" s="5">
        <v>12488</v>
      </c>
      <c r="D29" s="5" t="s">
        <v>55</v>
      </c>
      <c r="E29" s="5" t="s">
        <v>353</v>
      </c>
      <c r="F29" s="5">
        <v>24</v>
      </c>
      <c r="G29" s="5" t="s">
        <v>354</v>
      </c>
      <c r="H29" s="78">
        <v>9400000</v>
      </c>
    </row>
    <row r="30" spans="1:8" s="3" customFormat="1" ht="21" customHeight="1">
      <c r="A30" s="5">
        <v>3</v>
      </c>
      <c r="B30" s="76" t="s">
        <v>851</v>
      </c>
      <c r="C30" s="5">
        <v>18084</v>
      </c>
      <c r="D30" s="5" t="s">
        <v>55</v>
      </c>
      <c r="E30" s="5" t="s">
        <v>353</v>
      </c>
      <c r="F30" s="5">
        <v>24</v>
      </c>
      <c r="G30" s="5" t="s">
        <v>354</v>
      </c>
      <c r="H30" s="78">
        <v>15200000</v>
      </c>
    </row>
    <row r="31" spans="1:8" s="3" customFormat="1" ht="21" customHeight="1">
      <c r="A31" s="5">
        <v>4</v>
      </c>
      <c r="B31" s="76" t="s">
        <v>850</v>
      </c>
      <c r="C31" s="5">
        <v>24601</v>
      </c>
      <c r="D31" s="5" t="s">
        <v>55</v>
      </c>
      <c r="E31" s="5" t="s">
        <v>353</v>
      </c>
      <c r="F31" s="5">
        <v>24</v>
      </c>
      <c r="G31" s="5" t="s">
        <v>354</v>
      </c>
      <c r="H31" s="78">
        <v>20100000</v>
      </c>
    </row>
    <row r="32" spans="1:8" s="3" customFormat="1" ht="21" customHeight="1">
      <c r="A32" s="345" t="s">
        <v>589</v>
      </c>
      <c r="B32" s="345"/>
      <c r="C32" s="345"/>
      <c r="D32" s="345"/>
      <c r="E32" s="345"/>
      <c r="F32" s="345"/>
      <c r="G32" s="345"/>
      <c r="H32" s="345"/>
    </row>
    <row r="33" spans="1:8" s="3" customFormat="1" ht="21" customHeight="1">
      <c r="A33" s="5">
        <v>1</v>
      </c>
      <c r="B33" s="76" t="s">
        <v>852</v>
      </c>
      <c r="C33" s="5">
        <v>8530</v>
      </c>
      <c r="D33" s="5" t="s">
        <v>55</v>
      </c>
      <c r="E33" s="5" t="s">
        <v>353</v>
      </c>
      <c r="F33" s="5">
        <v>24</v>
      </c>
      <c r="G33" s="5" t="s">
        <v>354</v>
      </c>
      <c r="H33" s="78">
        <v>8400000</v>
      </c>
    </row>
    <row r="34" spans="1:8" s="3" customFormat="1" ht="21" customHeight="1">
      <c r="A34" s="5">
        <v>2</v>
      </c>
      <c r="B34" s="76" t="s">
        <v>853</v>
      </c>
      <c r="C34" s="5">
        <v>10918</v>
      </c>
      <c r="D34" s="5" t="s">
        <v>55</v>
      </c>
      <c r="E34" s="5" t="s">
        <v>353</v>
      </c>
      <c r="F34" s="5">
        <v>24</v>
      </c>
      <c r="G34" s="5" t="s">
        <v>354</v>
      </c>
      <c r="H34" s="78">
        <v>10400000</v>
      </c>
    </row>
    <row r="35" spans="1:8" s="3" customFormat="1" ht="21" customHeight="1">
      <c r="A35" s="5">
        <v>3</v>
      </c>
      <c r="B35" s="76" t="s">
        <v>854</v>
      </c>
      <c r="C35" s="5">
        <v>17060</v>
      </c>
      <c r="D35" s="5" t="s">
        <v>55</v>
      </c>
      <c r="E35" s="5" t="s">
        <v>353</v>
      </c>
      <c r="F35" s="5">
        <v>24</v>
      </c>
      <c r="G35" s="5" t="s">
        <v>354</v>
      </c>
      <c r="H35" s="78">
        <v>17800000</v>
      </c>
    </row>
    <row r="36" spans="1:8" s="3" customFormat="1" ht="21" customHeight="1">
      <c r="A36" s="345" t="s">
        <v>590</v>
      </c>
      <c r="B36" s="345"/>
      <c r="C36" s="345"/>
      <c r="D36" s="345"/>
      <c r="E36" s="345"/>
      <c r="F36" s="345"/>
      <c r="G36" s="345"/>
      <c r="H36" s="345"/>
    </row>
    <row r="37" spans="1:8" s="3" customFormat="1" ht="21" customHeight="1">
      <c r="A37" s="5">
        <v>1</v>
      </c>
      <c r="B37" s="79" t="s">
        <v>864</v>
      </c>
      <c r="C37" s="5">
        <v>8530</v>
      </c>
      <c r="D37" s="5" t="s">
        <v>55</v>
      </c>
      <c r="E37" s="5" t="s">
        <v>353</v>
      </c>
      <c r="F37" s="5">
        <v>24</v>
      </c>
      <c r="G37" s="5" t="s">
        <v>354</v>
      </c>
      <c r="H37" s="78">
        <v>9600000</v>
      </c>
    </row>
    <row r="38" spans="1:8" s="3" customFormat="1" ht="21" customHeight="1">
      <c r="A38" s="5">
        <v>2</v>
      </c>
      <c r="B38" s="79" t="s">
        <v>865</v>
      </c>
      <c r="C38" s="5">
        <v>10918</v>
      </c>
      <c r="D38" s="5" t="s">
        <v>55</v>
      </c>
      <c r="E38" s="5" t="s">
        <v>353</v>
      </c>
      <c r="F38" s="5">
        <v>24</v>
      </c>
      <c r="G38" s="5" t="s">
        <v>354</v>
      </c>
      <c r="H38" s="78">
        <v>11400000</v>
      </c>
    </row>
    <row r="39" spans="1:8" s="3" customFormat="1" ht="21" customHeight="1">
      <c r="A39" s="5">
        <v>3</v>
      </c>
      <c r="B39" s="79" t="s">
        <v>866</v>
      </c>
      <c r="C39" s="5">
        <v>15354</v>
      </c>
      <c r="D39" s="5" t="s">
        <v>55</v>
      </c>
      <c r="E39" s="5" t="s">
        <v>353</v>
      </c>
      <c r="F39" s="5">
        <v>24</v>
      </c>
      <c r="G39" s="5" t="s">
        <v>354</v>
      </c>
      <c r="H39" s="78">
        <v>17600000</v>
      </c>
    </row>
    <row r="40" spans="1:8" s="3" customFormat="1" ht="21" customHeight="1">
      <c r="A40" s="345" t="s">
        <v>855</v>
      </c>
      <c r="B40" s="345"/>
      <c r="C40" s="345"/>
      <c r="D40" s="345"/>
      <c r="E40" s="345"/>
      <c r="F40" s="345"/>
      <c r="G40" s="345"/>
      <c r="H40" s="345"/>
    </row>
    <row r="41" spans="1:8" s="3" customFormat="1" ht="21" customHeight="1">
      <c r="A41" s="5">
        <v>1</v>
      </c>
      <c r="B41" s="76" t="s">
        <v>856</v>
      </c>
      <c r="C41" s="5">
        <v>8530</v>
      </c>
      <c r="D41" s="5" t="s">
        <v>55</v>
      </c>
      <c r="E41" s="5" t="s">
        <v>353</v>
      </c>
      <c r="F41" s="5">
        <v>24</v>
      </c>
      <c r="G41" s="5" t="s">
        <v>354</v>
      </c>
      <c r="H41" s="81">
        <v>10700000</v>
      </c>
    </row>
    <row r="42" spans="1:8" s="3" customFormat="1" ht="21" customHeight="1">
      <c r="A42" s="5">
        <v>2</v>
      </c>
      <c r="B42" s="76" t="s">
        <v>857</v>
      </c>
      <c r="C42" s="5">
        <v>11.942</v>
      </c>
      <c r="D42" s="5" t="s">
        <v>55</v>
      </c>
      <c r="E42" s="5" t="s">
        <v>353</v>
      </c>
      <c r="F42" s="5">
        <v>24</v>
      </c>
      <c r="G42" s="5" t="s">
        <v>354</v>
      </c>
      <c r="H42" s="81">
        <v>12800000</v>
      </c>
    </row>
    <row r="43" spans="1:8" s="3" customFormat="1" ht="21" customHeight="1">
      <c r="A43" s="5">
        <v>3</v>
      </c>
      <c r="B43" s="76" t="s">
        <v>858</v>
      </c>
      <c r="C43" s="5">
        <v>17.059999999999999</v>
      </c>
      <c r="D43" s="5" t="s">
        <v>55</v>
      </c>
      <c r="E43" s="5" t="s">
        <v>353</v>
      </c>
      <c r="F43" s="5">
        <v>24</v>
      </c>
      <c r="G43" s="5" t="s">
        <v>354</v>
      </c>
      <c r="H43" s="81">
        <v>19600000</v>
      </c>
    </row>
    <row r="44" spans="1:8" s="3" customFormat="1" ht="21" customHeight="1">
      <c r="A44" s="345" t="s">
        <v>867</v>
      </c>
      <c r="B44" s="345"/>
      <c r="C44" s="345"/>
      <c r="D44" s="345"/>
      <c r="E44" s="345"/>
      <c r="F44" s="345"/>
      <c r="G44" s="345"/>
      <c r="H44" s="345"/>
    </row>
    <row r="45" spans="1:8" ht="18" customHeight="1">
      <c r="A45" s="20">
        <v>1</v>
      </c>
      <c r="B45" s="80" t="s">
        <v>859</v>
      </c>
      <c r="C45" s="20">
        <v>8530</v>
      </c>
      <c r="D45" s="5" t="s">
        <v>55</v>
      </c>
      <c r="E45" s="20" t="s">
        <v>353</v>
      </c>
      <c r="F45" s="5">
        <v>24</v>
      </c>
      <c r="G45" s="5" t="s">
        <v>354</v>
      </c>
      <c r="H45" s="81">
        <v>13100000</v>
      </c>
    </row>
    <row r="46" spans="1:8" ht="23.25" customHeight="1">
      <c r="A46" s="20">
        <v>2</v>
      </c>
      <c r="B46" s="80" t="s">
        <v>860</v>
      </c>
      <c r="C46" s="20">
        <v>11942</v>
      </c>
      <c r="D46" s="5" t="s">
        <v>55</v>
      </c>
      <c r="E46" s="20" t="s">
        <v>353</v>
      </c>
      <c r="F46" s="5">
        <v>24</v>
      </c>
      <c r="G46" s="5" t="s">
        <v>354</v>
      </c>
      <c r="H46" s="82">
        <v>15250000</v>
      </c>
    </row>
    <row r="47" spans="1:8" ht="21" customHeight="1">
      <c r="A47" s="20">
        <v>3</v>
      </c>
      <c r="B47" s="80" t="s">
        <v>861</v>
      </c>
      <c r="C47" s="20">
        <v>17060</v>
      </c>
      <c r="D47" s="5" t="s">
        <v>55</v>
      </c>
      <c r="E47" s="20" t="s">
        <v>353</v>
      </c>
      <c r="F47" s="5">
        <v>24</v>
      </c>
      <c r="G47" s="5" t="s">
        <v>354</v>
      </c>
      <c r="H47" s="81">
        <v>21900000</v>
      </c>
    </row>
    <row r="48" spans="1:8" ht="21" customHeight="1">
      <c r="A48" s="20">
        <v>4</v>
      </c>
      <c r="B48" s="80" t="s">
        <v>862</v>
      </c>
      <c r="C48" s="20">
        <v>21495</v>
      </c>
      <c r="D48" s="5" t="s">
        <v>55</v>
      </c>
      <c r="E48" s="20" t="s">
        <v>353</v>
      </c>
      <c r="F48" s="5">
        <v>24</v>
      </c>
      <c r="G48" s="5" t="s">
        <v>354</v>
      </c>
      <c r="H48" s="81">
        <v>30200000</v>
      </c>
    </row>
    <row r="49" spans="1:8" ht="21.75" customHeight="1">
      <c r="A49" s="20">
        <v>5</v>
      </c>
      <c r="B49" s="80" t="s">
        <v>863</v>
      </c>
      <c r="C49" s="20">
        <v>24225</v>
      </c>
      <c r="D49" s="5" t="s">
        <v>55</v>
      </c>
      <c r="E49" s="20" t="s">
        <v>353</v>
      </c>
      <c r="F49" s="5">
        <v>24</v>
      </c>
      <c r="G49" s="5" t="s">
        <v>354</v>
      </c>
      <c r="H49" s="81">
        <v>31700000</v>
      </c>
    </row>
    <row r="50" spans="1:8" ht="14.25" customHeight="1"/>
    <row r="51" spans="1:8">
      <c r="A51" s="15"/>
      <c r="B51" s="16"/>
      <c r="C51" s="15"/>
      <c r="D51" s="15"/>
      <c r="E51" s="15"/>
      <c r="F51" s="15"/>
      <c r="G51" s="15"/>
      <c r="H51" s="18"/>
    </row>
    <row r="52" spans="1:8" ht="17.25" customHeight="1">
      <c r="A52" s="147" t="s">
        <v>348</v>
      </c>
      <c r="B52" s="147"/>
      <c r="C52" s="147"/>
      <c r="D52" s="147"/>
      <c r="E52" s="147"/>
      <c r="F52" s="148"/>
      <c r="G52" s="141"/>
      <c r="H52" s="9"/>
    </row>
    <row r="53" spans="1:8" ht="17.25" customHeight="1">
      <c r="A53" s="150" t="s">
        <v>144</v>
      </c>
      <c r="B53" s="150"/>
      <c r="C53" s="150"/>
      <c r="D53" s="150"/>
      <c r="E53" s="150"/>
      <c r="F53" s="148"/>
      <c r="G53" s="141"/>
      <c r="H53" s="9"/>
    </row>
    <row r="54" spans="1:8" ht="17.25" customHeight="1">
      <c r="A54" s="150" t="s">
        <v>147</v>
      </c>
      <c r="B54" s="150"/>
      <c r="C54" s="150"/>
      <c r="D54" s="150"/>
      <c r="E54" s="150"/>
      <c r="F54" s="148"/>
      <c r="G54" s="141"/>
      <c r="H54" s="9"/>
    </row>
    <row r="55" spans="1:8" ht="17.25" customHeight="1">
      <c r="A55" s="150" t="s">
        <v>355</v>
      </c>
      <c r="B55" s="150"/>
      <c r="C55" s="150"/>
      <c r="D55" s="150"/>
      <c r="E55" s="150"/>
      <c r="F55" s="148"/>
      <c r="G55" s="141"/>
      <c r="H55" s="9"/>
    </row>
    <row r="56" spans="1:8" ht="17.25" customHeight="1">
      <c r="A56" s="150" t="s">
        <v>122</v>
      </c>
      <c r="B56" s="150"/>
      <c r="C56" s="150"/>
      <c r="D56" s="150"/>
      <c r="E56" s="150"/>
      <c r="F56" s="148"/>
      <c r="G56" s="141"/>
      <c r="H56" s="9"/>
    </row>
    <row r="57" spans="1:8" s="28" customFormat="1" ht="17.25" customHeight="1">
      <c r="A57" s="151" t="s">
        <v>123</v>
      </c>
      <c r="B57" s="151"/>
      <c r="C57" s="152"/>
      <c r="D57" s="151"/>
      <c r="E57" s="151"/>
      <c r="F57" s="153"/>
      <c r="G57" s="146"/>
      <c r="H57" s="8"/>
    </row>
    <row r="58" spans="1:8" ht="17.25" customHeight="1">
      <c r="A58" s="147" t="s">
        <v>148</v>
      </c>
      <c r="B58" s="147"/>
      <c r="C58" s="147"/>
      <c r="D58" s="147"/>
      <c r="E58" s="147"/>
      <c r="F58" s="148"/>
      <c r="G58" s="141"/>
      <c r="H58" s="9"/>
    </row>
    <row r="59" spans="1:8" ht="17.25" customHeight="1">
      <c r="A59" s="155" t="s">
        <v>1021</v>
      </c>
      <c r="B59" s="155"/>
      <c r="C59" s="155"/>
      <c r="D59" s="155"/>
      <c r="E59" s="155"/>
      <c r="F59" s="148"/>
      <c r="G59" s="141"/>
      <c r="H59" s="9"/>
    </row>
    <row r="60" spans="1:8" ht="17.25" customHeight="1">
      <c r="A60" s="150" t="s">
        <v>1020</v>
      </c>
      <c r="B60" s="150"/>
      <c r="C60" s="150"/>
      <c r="D60" s="150"/>
      <c r="E60" s="150"/>
      <c r="F60" s="148"/>
      <c r="G60" s="141"/>
      <c r="H60" s="9"/>
    </row>
    <row r="61" spans="1:8" ht="17.25" customHeight="1">
      <c r="A61" s="150" t="s">
        <v>760</v>
      </c>
      <c r="B61" s="150"/>
      <c r="C61" s="150"/>
      <c r="D61" s="150"/>
      <c r="E61" s="150"/>
      <c r="F61" s="148"/>
      <c r="G61" s="141"/>
      <c r="H61" s="9"/>
    </row>
    <row r="62" spans="1:8" ht="17.25" customHeight="1">
      <c r="A62" s="150" t="s">
        <v>347</v>
      </c>
      <c r="B62" s="150"/>
      <c r="C62" s="150"/>
      <c r="D62" s="150"/>
      <c r="E62" s="150"/>
      <c r="F62" s="148"/>
      <c r="G62" s="141"/>
      <c r="H62" s="9"/>
    </row>
    <row r="63" spans="1:8" ht="17.25" customHeight="1">
      <c r="C63" s="43"/>
      <c r="F63" s="9"/>
      <c r="H63" s="9"/>
    </row>
    <row r="64" spans="1:8">
      <c r="D64" s="9"/>
      <c r="F64" s="10"/>
      <c r="H64" s="10"/>
    </row>
    <row r="65" spans="6:8">
      <c r="F65" s="10"/>
      <c r="H65" s="9"/>
    </row>
    <row r="66" spans="6:8">
      <c r="F66" s="10"/>
      <c r="H66" s="9"/>
    </row>
    <row r="67" spans="6:8">
      <c r="F67" s="10"/>
      <c r="H67" s="9"/>
    </row>
    <row r="68" spans="6:8">
      <c r="F68" s="10"/>
      <c r="H68" s="9"/>
    </row>
    <row r="69" spans="6:8">
      <c r="F69" s="10"/>
      <c r="H69" s="9"/>
    </row>
    <row r="70" spans="6:8">
      <c r="F70" s="10"/>
      <c r="H70" s="9"/>
    </row>
  </sheetData>
  <sheetProtection algorithmName="SHA-512" hashValue="fnkZGCuITEIVJcuETk77L/0lX8QHdhmgqf7dYRNwRpehAUaLw6wys9BPvvet0Ub5W9SMw/bGdnjXiEfPQ7p3IA==" saltValue="WDOa9Su2WnxbgT9N79g6Pw==" spinCount="100000" sheet="1" selectLockedCells="1" selectUnlockedCells="1"/>
  <mergeCells count="9">
    <mergeCell ref="A36:H36"/>
    <mergeCell ref="A40:H40"/>
    <mergeCell ref="A44:H44"/>
    <mergeCell ref="F21:G21"/>
    <mergeCell ref="A19:H19"/>
    <mergeCell ref="A20:H20"/>
    <mergeCell ref="A22:H22"/>
    <mergeCell ref="A27:H27"/>
    <mergeCell ref="A32:H32"/>
  </mergeCells>
  <phoneticPr fontId="2" type="noConversion"/>
  <hyperlinks>
    <hyperlink ref="A62" r:id="rId1" display="mailto:sales02@vidic.com.vn" xr:uid="{00000000-0004-0000-0900-000000000000}"/>
  </hyperlinks>
  <pageMargins left="0.62" right="0.49" top="0.22" bottom="0.23" header="0.2" footer="0.2"/>
  <pageSetup paperSize="9" orientation="portrait" r:id="rId2"/>
  <headerFooter alignWithMargins="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indexed="11"/>
  </sheetPr>
  <dimension ref="A1:S141"/>
  <sheetViews>
    <sheetView topLeftCell="A13" workbookViewId="0">
      <selection activeCell="H37" sqref="H37"/>
    </sheetView>
  </sheetViews>
  <sheetFormatPr defaultColWidth="9.109375" defaultRowHeight="10.199999999999999"/>
  <cols>
    <col min="1" max="1" width="5.88671875" style="10" customWidth="1"/>
    <col min="2" max="2" width="24.6640625" style="10" customWidth="1"/>
    <col min="3" max="3" width="11" style="9" customWidth="1"/>
    <col min="4" max="4" width="14" style="10" customWidth="1"/>
    <col min="5" max="5" width="9.88671875" style="10" customWidth="1"/>
    <col min="6" max="6" width="7" style="10" customWidth="1"/>
    <col min="7" max="7" width="7.33203125" style="10" customWidth="1"/>
    <col min="8" max="8" width="12.44140625" style="9" customWidth="1"/>
    <col min="9" max="9" width="14" style="10" customWidth="1"/>
    <col min="10" max="16384" width="9.109375" style="10"/>
  </cols>
  <sheetData>
    <row r="1" ht="12" customHeight="1"/>
    <row r="2" ht="12" customHeight="1"/>
    <row r="3" ht="12" customHeight="1"/>
    <row r="4" ht="12" customHeight="1"/>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spans="1:9" ht="12" customHeight="1"/>
    <row r="18" spans="1:9" ht="12" customHeight="1"/>
    <row r="19" spans="1:9" ht="12" customHeight="1"/>
    <row r="20" spans="1:9" ht="12" customHeight="1"/>
    <row r="22" spans="1:9" ht="22.5" customHeight="1">
      <c r="A22" s="316" t="s">
        <v>418</v>
      </c>
      <c r="B22" s="316"/>
      <c r="C22" s="316"/>
      <c r="D22" s="316"/>
      <c r="E22" s="316"/>
      <c r="F22" s="316"/>
      <c r="G22" s="316"/>
      <c r="H22" s="316"/>
    </row>
    <row r="23" spans="1:9" ht="16.5" customHeight="1">
      <c r="A23" s="317" t="str">
        <f>Daikin!A21:H21</f>
        <v>Báo giá có hiệu lực áp dụng từ ngày 19/04/2017 và có thể thay đổi mà không kịp báo trước, mong Quý khách hàng thông cảm</v>
      </c>
      <c r="B23" s="317"/>
      <c r="C23" s="317"/>
      <c r="D23" s="317"/>
      <c r="E23" s="317"/>
      <c r="F23" s="317"/>
      <c r="G23" s="317"/>
      <c r="H23" s="317"/>
    </row>
    <row r="24" spans="1:9" s="2" customFormat="1" ht="24.75" customHeight="1">
      <c r="A24" s="46" t="s">
        <v>357</v>
      </c>
      <c r="B24" s="46" t="s">
        <v>358</v>
      </c>
      <c r="C24" s="47" t="s">
        <v>368</v>
      </c>
      <c r="D24" s="46" t="s">
        <v>367</v>
      </c>
      <c r="E24" s="46" t="s">
        <v>351</v>
      </c>
      <c r="F24" s="320" t="s">
        <v>352</v>
      </c>
      <c r="G24" s="321"/>
      <c r="H24" s="57" t="s">
        <v>369</v>
      </c>
    </row>
    <row r="25" spans="1:9" s="3" customFormat="1" ht="18" customHeight="1">
      <c r="A25" s="319" t="s">
        <v>103</v>
      </c>
      <c r="B25" s="319"/>
      <c r="C25" s="319"/>
      <c r="D25" s="319"/>
      <c r="E25" s="319"/>
      <c r="F25" s="319"/>
      <c r="G25" s="319"/>
      <c r="H25" s="319"/>
    </row>
    <row r="26" spans="1:9" s="3" customFormat="1" ht="15.75" customHeight="1">
      <c r="A26" s="347" t="s">
        <v>774</v>
      </c>
      <c r="B26" s="348"/>
      <c r="C26" s="348"/>
      <c r="D26" s="348"/>
      <c r="E26" s="348"/>
      <c r="F26" s="348"/>
      <c r="G26" s="348"/>
      <c r="H26" s="349"/>
      <c r="I26" s="56"/>
    </row>
    <row r="27" spans="1:9" s="3" customFormat="1" ht="15.75" customHeight="1">
      <c r="A27" s="69">
        <v>1</v>
      </c>
      <c r="B27" s="71" t="s">
        <v>775</v>
      </c>
      <c r="C27" s="70">
        <v>9000</v>
      </c>
      <c r="D27" s="69" t="s">
        <v>349</v>
      </c>
      <c r="E27" s="69" t="s">
        <v>438</v>
      </c>
      <c r="F27" s="69">
        <v>24</v>
      </c>
      <c r="G27" s="69" t="s">
        <v>371</v>
      </c>
      <c r="H27" s="72">
        <v>4600000</v>
      </c>
      <c r="I27" s="56"/>
    </row>
    <row r="28" spans="1:9" s="3" customFormat="1" ht="15.75" customHeight="1">
      <c r="A28" s="69">
        <v>2</v>
      </c>
      <c r="B28" s="71" t="s">
        <v>776</v>
      </c>
      <c r="C28" s="70">
        <v>12000</v>
      </c>
      <c r="D28" s="69" t="s">
        <v>349</v>
      </c>
      <c r="E28" s="69" t="s">
        <v>438</v>
      </c>
      <c r="F28" s="69">
        <v>24</v>
      </c>
      <c r="G28" s="69" t="s">
        <v>371</v>
      </c>
      <c r="H28" s="72">
        <v>6200000</v>
      </c>
      <c r="I28" s="56"/>
    </row>
    <row r="29" spans="1:9" s="3" customFormat="1" ht="15.75" customHeight="1">
      <c r="A29" s="69">
        <v>3</v>
      </c>
      <c r="B29" s="71" t="s">
        <v>777</v>
      </c>
      <c r="C29" s="70">
        <v>18000</v>
      </c>
      <c r="D29" s="69" t="s">
        <v>349</v>
      </c>
      <c r="E29" s="69" t="s">
        <v>438</v>
      </c>
      <c r="F29" s="69">
        <v>24</v>
      </c>
      <c r="G29" s="69" t="s">
        <v>371</v>
      </c>
      <c r="H29" s="72">
        <v>9200000</v>
      </c>
      <c r="I29" s="56"/>
    </row>
    <row r="30" spans="1:9" s="3" customFormat="1" ht="15.75" customHeight="1">
      <c r="A30" s="69">
        <v>4</v>
      </c>
      <c r="B30" s="71" t="s">
        <v>778</v>
      </c>
      <c r="C30" s="70">
        <v>24000</v>
      </c>
      <c r="D30" s="69" t="s">
        <v>349</v>
      </c>
      <c r="E30" s="69" t="s">
        <v>438</v>
      </c>
      <c r="F30" s="69">
        <v>24</v>
      </c>
      <c r="G30" s="69" t="s">
        <v>371</v>
      </c>
      <c r="H30" s="72">
        <v>12200000</v>
      </c>
      <c r="I30" s="56"/>
    </row>
    <row r="31" spans="1:9" s="3" customFormat="1" ht="15.75" customHeight="1">
      <c r="A31" s="347" t="s">
        <v>779</v>
      </c>
      <c r="B31" s="348"/>
      <c r="C31" s="348"/>
      <c r="D31" s="348"/>
      <c r="E31" s="348"/>
      <c r="F31" s="348"/>
      <c r="G31" s="348"/>
      <c r="H31" s="349"/>
      <c r="I31" s="56"/>
    </row>
    <row r="32" spans="1:9" s="3" customFormat="1" ht="15.75" customHeight="1">
      <c r="A32" s="69">
        <v>1</v>
      </c>
      <c r="B32" s="71" t="s">
        <v>780</v>
      </c>
      <c r="C32" s="70">
        <v>9000</v>
      </c>
      <c r="D32" s="69" t="s">
        <v>349</v>
      </c>
      <c r="E32" s="69" t="s">
        <v>438</v>
      </c>
      <c r="F32" s="69">
        <v>24</v>
      </c>
      <c r="G32" s="69" t="s">
        <v>371</v>
      </c>
      <c r="H32" s="72">
        <v>5300000</v>
      </c>
      <c r="I32" s="56"/>
    </row>
    <row r="33" spans="1:9" s="3" customFormat="1" ht="15.75" customHeight="1">
      <c r="A33" s="69">
        <v>2</v>
      </c>
      <c r="B33" s="71" t="s">
        <v>781</v>
      </c>
      <c r="C33" s="70">
        <v>12000</v>
      </c>
      <c r="D33" s="69" t="s">
        <v>349</v>
      </c>
      <c r="E33" s="69" t="s">
        <v>438</v>
      </c>
      <c r="F33" s="69">
        <v>24</v>
      </c>
      <c r="G33" s="69" t="s">
        <v>371</v>
      </c>
      <c r="H33" s="72">
        <v>6900000</v>
      </c>
      <c r="I33" s="56"/>
    </row>
    <row r="34" spans="1:9" s="3" customFormat="1" ht="15.75" customHeight="1">
      <c r="A34" s="69">
        <v>3</v>
      </c>
      <c r="B34" s="71" t="s">
        <v>782</v>
      </c>
      <c r="C34" s="70">
        <v>18000</v>
      </c>
      <c r="D34" s="69" t="s">
        <v>349</v>
      </c>
      <c r="E34" s="69" t="s">
        <v>438</v>
      </c>
      <c r="F34" s="69">
        <v>24</v>
      </c>
      <c r="G34" s="69" t="s">
        <v>371</v>
      </c>
      <c r="H34" s="72">
        <v>9600000</v>
      </c>
      <c r="I34" s="56"/>
    </row>
    <row r="35" spans="1:9" s="3" customFormat="1" ht="15.75" customHeight="1">
      <c r="A35" s="69">
        <v>4</v>
      </c>
      <c r="B35" s="71" t="s">
        <v>783</v>
      </c>
      <c r="C35" s="70">
        <v>24000</v>
      </c>
      <c r="D35" s="69" t="s">
        <v>349</v>
      </c>
      <c r="E35" s="69" t="s">
        <v>438</v>
      </c>
      <c r="F35" s="69">
        <v>24</v>
      </c>
      <c r="G35" s="69" t="s">
        <v>371</v>
      </c>
      <c r="H35" s="72">
        <v>13200000</v>
      </c>
      <c r="I35" s="56"/>
    </row>
    <row r="36" spans="1:9" s="3" customFormat="1" ht="15.75" customHeight="1">
      <c r="A36" s="350" t="s">
        <v>784</v>
      </c>
      <c r="B36" s="351"/>
      <c r="C36" s="351"/>
      <c r="D36" s="351"/>
      <c r="E36" s="351"/>
      <c r="F36" s="351"/>
      <c r="G36" s="351"/>
      <c r="H36" s="352"/>
      <c r="I36" s="56"/>
    </row>
    <row r="37" spans="1:9" s="3" customFormat="1" ht="15.75" customHeight="1">
      <c r="A37" s="66">
        <v>1</v>
      </c>
      <c r="B37" s="74" t="s">
        <v>786</v>
      </c>
      <c r="C37" s="65">
        <v>9000</v>
      </c>
      <c r="D37" s="66" t="s">
        <v>349</v>
      </c>
      <c r="E37" s="66" t="s">
        <v>438</v>
      </c>
      <c r="F37" s="66">
        <v>24</v>
      </c>
      <c r="G37" s="66" t="s">
        <v>371</v>
      </c>
      <c r="H37" s="73">
        <v>7350000</v>
      </c>
      <c r="I37" s="56"/>
    </row>
    <row r="38" spans="1:9" s="3" customFormat="1" ht="15.75" customHeight="1">
      <c r="A38" s="66">
        <v>2</v>
      </c>
      <c r="B38" s="74" t="s">
        <v>787</v>
      </c>
      <c r="C38" s="65">
        <v>12000</v>
      </c>
      <c r="D38" s="66" t="s">
        <v>349</v>
      </c>
      <c r="E38" s="66" t="s">
        <v>438</v>
      </c>
      <c r="F38" s="66">
        <v>24</v>
      </c>
      <c r="G38" s="66" t="s">
        <v>371</v>
      </c>
      <c r="H38" s="73">
        <v>8450000</v>
      </c>
      <c r="I38" s="56"/>
    </row>
    <row r="39" spans="1:9" s="3" customFormat="1" ht="15.75" customHeight="1">
      <c r="A39" s="66">
        <v>3</v>
      </c>
      <c r="B39" s="74" t="s">
        <v>788</v>
      </c>
      <c r="C39" s="65">
        <v>18000</v>
      </c>
      <c r="D39" s="66" t="s">
        <v>349</v>
      </c>
      <c r="E39" s="66" t="s">
        <v>438</v>
      </c>
      <c r="F39" s="66">
        <v>24</v>
      </c>
      <c r="G39" s="66" t="s">
        <v>371</v>
      </c>
      <c r="H39" s="73">
        <v>12300000</v>
      </c>
      <c r="I39" s="56"/>
    </row>
    <row r="40" spans="1:9" s="3" customFormat="1" ht="15.75" customHeight="1">
      <c r="A40" s="66">
        <v>4</v>
      </c>
      <c r="B40" s="74" t="s">
        <v>789</v>
      </c>
      <c r="C40" s="65">
        <v>24000</v>
      </c>
      <c r="D40" s="66" t="s">
        <v>349</v>
      </c>
      <c r="E40" s="66" t="s">
        <v>438</v>
      </c>
      <c r="F40" s="66">
        <v>24</v>
      </c>
      <c r="G40" s="66" t="s">
        <v>371</v>
      </c>
      <c r="H40" s="73">
        <v>16600000</v>
      </c>
      <c r="I40" s="56"/>
    </row>
    <row r="41" spans="1:9" s="3" customFormat="1" ht="15.75" customHeight="1">
      <c r="A41" s="353" t="s">
        <v>785</v>
      </c>
      <c r="B41" s="354"/>
      <c r="C41" s="354"/>
      <c r="D41" s="354"/>
      <c r="E41" s="354"/>
      <c r="F41" s="354"/>
      <c r="G41" s="354"/>
      <c r="H41" s="355"/>
      <c r="I41" s="56"/>
    </row>
    <row r="42" spans="1:9" s="3" customFormat="1" ht="15.75" customHeight="1">
      <c r="A42" s="66">
        <v>1</v>
      </c>
      <c r="B42" s="74" t="s">
        <v>790</v>
      </c>
      <c r="C42" s="65">
        <v>9000</v>
      </c>
      <c r="D42" s="66" t="s">
        <v>349</v>
      </c>
      <c r="E42" s="66" t="s">
        <v>438</v>
      </c>
      <c r="F42" s="66">
        <v>24</v>
      </c>
      <c r="G42" s="66" t="s">
        <v>371</v>
      </c>
      <c r="H42" s="73">
        <v>8450000</v>
      </c>
      <c r="I42" s="56"/>
    </row>
    <row r="43" spans="1:9" s="3" customFormat="1" ht="15.75" customHeight="1">
      <c r="A43" s="66">
        <v>2</v>
      </c>
      <c r="B43" s="74" t="s">
        <v>791</v>
      </c>
      <c r="C43" s="65">
        <v>12000</v>
      </c>
      <c r="D43" s="66" t="s">
        <v>349</v>
      </c>
      <c r="E43" s="66" t="s">
        <v>438</v>
      </c>
      <c r="F43" s="66">
        <v>24</v>
      </c>
      <c r="G43" s="66" t="s">
        <v>371</v>
      </c>
      <c r="H43" s="73">
        <v>9500000</v>
      </c>
      <c r="I43" s="56"/>
    </row>
    <row r="44" spans="1:9" s="3" customFormat="1" ht="15.75" customHeight="1">
      <c r="A44" s="66">
        <v>3</v>
      </c>
      <c r="B44" s="74" t="s">
        <v>792</v>
      </c>
      <c r="C44" s="65">
        <v>18000</v>
      </c>
      <c r="D44" s="66" t="s">
        <v>349</v>
      </c>
      <c r="E44" s="66" t="s">
        <v>438</v>
      </c>
      <c r="F44" s="66">
        <v>24</v>
      </c>
      <c r="G44" s="66" t="s">
        <v>371</v>
      </c>
      <c r="H44" s="73">
        <v>13400000</v>
      </c>
      <c r="I44" s="56"/>
    </row>
    <row r="45" spans="1:9" s="3" customFormat="1" ht="15.75" customHeight="1">
      <c r="A45" s="66">
        <v>4</v>
      </c>
      <c r="B45" s="74" t="s">
        <v>793</v>
      </c>
      <c r="C45" s="65">
        <v>24000</v>
      </c>
      <c r="D45" s="66" t="s">
        <v>349</v>
      </c>
      <c r="E45" s="66" t="s">
        <v>438</v>
      </c>
      <c r="F45" s="66">
        <v>24</v>
      </c>
      <c r="G45" s="66" t="s">
        <v>371</v>
      </c>
      <c r="H45" s="73">
        <v>17850000</v>
      </c>
      <c r="I45" s="56"/>
    </row>
    <row r="46" spans="1:9" s="2" customFormat="1" ht="30" customHeight="1">
      <c r="A46" s="319" t="s">
        <v>104</v>
      </c>
      <c r="B46" s="319"/>
      <c r="C46" s="319"/>
      <c r="D46" s="319"/>
      <c r="E46" s="319"/>
      <c r="F46" s="319"/>
      <c r="G46" s="319"/>
      <c r="H46" s="319"/>
    </row>
    <row r="47" spans="1:9" s="3" customFormat="1" ht="15.75" customHeight="1">
      <c r="A47" s="346" t="s">
        <v>430</v>
      </c>
      <c r="B47" s="346"/>
      <c r="C47" s="346"/>
      <c r="D47" s="346"/>
      <c r="E47" s="346"/>
      <c r="F47" s="346"/>
      <c r="G47" s="346"/>
      <c r="H47" s="346"/>
    </row>
    <row r="48" spans="1:9" ht="15.75" customHeight="1">
      <c r="A48" s="20">
        <v>1</v>
      </c>
      <c r="B48" s="14" t="s">
        <v>196</v>
      </c>
      <c r="C48" s="25">
        <v>24000</v>
      </c>
      <c r="D48" s="5" t="s">
        <v>349</v>
      </c>
      <c r="E48" s="5" t="s">
        <v>438</v>
      </c>
      <c r="F48" s="5">
        <v>24</v>
      </c>
      <c r="G48" s="5" t="s">
        <v>371</v>
      </c>
      <c r="H48" s="55" t="s">
        <v>381</v>
      </c>
    </row>
    <row r="49" spans="1:8" ht="15.75" customHeight="1">
      <c r="A49" s="20">
        <v>2</v>
      </c>
      <c r="B49" s="14" t="s">
        <v>5</v>
      </c>
      <c r="C49" s="25">
        <v>27800</v>
      </c>
      <c r="D49" s="5" t="s">
        <v>349</v>
      </c>
      <c r="E49" s="5" t="s">
        <v>438</v>
      </c>
      <c r="F49" s="5">
        <v>24</v>
      </c>
      <c r="G49" s="5" t="s">
        <v>371</v>
      </c>
      <c r="H49" s="55" t="s">
        <v>381</v>
      </c>
    </row>
    <row r="50" spans="1:8" ht="15.75" customHeight="1">
      <c r="A50" s="20">
        <v>3</v>
      </c>
      <c r="B50" s="19" t="s">
        <v>398</v>
      </c>
      <c r="C50" s="25">
        <v>50000</v>
      </c>
      <c r="D50" s="5" t="s">
        <v>349</v>
      </c>
      <c r="E50" s="5" t="s">
        <v>438</v>
      </c>
      <c r="F50" s="5">
        <v>24</v>
      </c>
      <c r="G50" s="5" t="s">
        <v>371</v>
      </c>
      <c r="H50" s="55" t="s">
        <v>381</v>
      </c>
    </row>
    <row r="51" spans="1:8" ht="15.75" customHeight="1">
      <c r="A51" s="20">
        <v>4</v>
      </c>
      <c r="B51" s="14" t="s">
        <v>399</v>
      </c>
      <c r="C51" s="25">
        <v>100000</v>
      </c>
      <c r="D51" s="5" t="s">
        <v>349</v>
      </c>
      <c r="E51" s="5" t="s">
        <v>438</v>
      </c>
      <c r="F51" s="5">
        <v>24</v>
      </c>
      <c r="G51" s="5" t="s">
        <v>371</v>
      </c>
      <c r="H51" s="55" t="s">
        <v>381</v>
      </c>
    </row>
    <row r="52" spans="1:8" ht="15.75" customHeight="1">
      <c r="A52" s="20">
        <v>5</v>
      </c>
      <c r="B52" s="14" t="s">
        <v>401</v>
      </c>
      <c r="C52" s="25" t="s">
        <v>400</v>
      </c>
      <c r="D52" s="5" t="s">
        <v>349</v>
      </c>
      <c r="E52" s="5" t="s">
        <v>438</v>
      </c>
      <c r="F52" s="5">
        <v>24</v>
      </c>
      <c r="G52" s="5" t="s">
        <v>371</v>
      </c>
      <c r="H52" s="55" t="s">
        <v>381</v>
      </c>
    </row>
    <row r="53" spans="1:8" s="3" customFormat="1" ht="15.75" customHeight="1">
      <c r="A53" s="346" t="s">
        <v>243</v>
      </c>
      <c r="B53" s="346"/>
      <c r="C53" s="346"/>
      <c r="D53" s="346"/>
      <c r="E53" s="346"/>
      <c r="F53" s="346"/>
      <c r="G53" s="346"/>
      <c r="H53" s="346"/>
    </row>
    <row r="54" spans="1:8" ht="15.75" customHeight="1">
      <c r="A54" s="20">
        <v>1</v>
      </c>
      <c r="B54" s="14" t="s">
        <v>402</v>
      </c>
      <c r="C54" s="25">
        <v>24000</v>
      </c>
      <c r="D54" s="5" t="s">
        <v>349</v>
      </c>
      <c r="E54" s="5" t="s">
        <v>438</v>
      </c>
      <c r="F54" s="5">
        <v>24</v>
      </c>
      <c r="G54" s="5" t="s">
        <v>371</v>
      </c>
      <c r="H54" s="55" t="s">
        <v>381</v>
      </c>
    </row>
    <row r="55" spans="1:8" ht="15.75" customHeight="1">
      <c r="A55" s="20">
        <v>2</v>
      </c>
      <c r="B55" s="14" t="s">
        <v>6</v>
      </c>
      <c r="C55" s="25">
        <v>27800</v>
      </c>
      <c r="D55" s="5" t="s">
        <v>349</v>
      </c>
      <c r="E55" s="5" t="s">
        <v>438</v>
      </c>
      <c r="F55" s="5">
        <v>24</v>
      </c>
      <c r="G55" s="5" t="s">
        <v>371</v>
      </c>
      <c r="H55" s="55" t="s">
        <v>381</v>
      </c>
    </row>
    <row r="56" spans="1:8" ht="15.75" customHeight="1">
      <c r="A56" s="20">
        <v>3</v>
      </c>
      <c r="B56" s="14" t="s">
        <v>403</v>
      </c>
      <c r="C56" s="25">
        <v>50000</v>
      </c>
      <c r="D56" s="5" t="s">
        <v>349</v>
      </c>
      <c r="E56" s="5" t="s">
        <v>438</v>
      </c>
      <c r="F56" s="5">
        <v>24</v>
      </c>
      <c r="G56" s="5" t="s">
        <v>371</v>
      </c>
      <c r="H56" s="55" t="s">
        <v>381</v>
      </c>
    </row>
    <row r="57" spans="1:8" ht="15.75" customHeight="1">
      <c r="A57" s="20">
        <v>4</v>
      </c>
      <c r="B57" s="14" t="s">
        <v>404</v>
      </c>
      <c r="C57" s="25">
        <v>100000</v>
      </c>
      <c r="D57" s="5" t="s">
        <v>349</v>
      </c>
      <c r="E57" s="5" t="s">
        <v>438</v>
      </c>
      <c r="F57" s="5">
        <v>24</v>
      </c>
      <c r="G57" s="5" t="s">
        <v>371</v>
      </c>
      <c r="H57" s="55" t="s">
        <v>381</v>
      </c>
    </row>
    <row r="58" spans="1:8" ht="15.75" customHeight="1">
      <c r="A58" s="20">
        <v>5</v>
      </c>
      <c r="B58" s="14" t="s">
        <v>405</v>
      </c>
      <c r="C58" s="25" t="s">
        <v>400</v>
      </c>
      <c r="D58" s="5" t="s">
        <v>349</v>
      </c>
      <c r="E58" s="5" t="s">
        <v>438</v>
      </c>
      <c r="F58" s="5">
        <v>24</v>
      </c>
      <c r="G58" s="5" t="s">
        <v>371</v>
      </c>
      <c r="H58" s="55" t="s">
        <v>381</v>
      </c>
    </row>
    <row r="59" spans="1:8" s="3" customFormat="1" ht="15.75" customHeight="1">
      <c r="A59" s="346" t="s">
        <v>131</v>
      </c>
      <c r="B59" s="346"/>
      <c r="C59" s="346"/>
      <c r="D59" s="346"/>
      <c r="E59" s="346"/>
      <c r="F59" s="346"/>
      <c r="G59" s="346"/>
      <c r="H59" s="346"/>
    </row>
    <row r="60" spans="1:8" ht="15.75" customHeight="1">
      <c r="A60" s="20">
        <v>1</v>
      </c>
      <c r="B60" s="14" t="s">
        <v>134</v>
      </c>
      <c r="C60" s="25">
        <v>18000</v>
      </c>
      <c r="D60" s="5" t="s">
        <v>349</v>
      </c>
      <c r="E60" s="5" t="s">
        <v>438</v>
      </c>
      <c r="F60" s="5">
        <v>24</v>
      </c>
      <c r="G60" s="5" t="s">
        <v>371</v>
      </c>
      <c r="H60" s="55" t="s">
        <v>381</v>
      </c>
    </row>
    <row r="61" spans="1:8" ht="15.75" customHeight="1">
      <c r="A61" s="20">
        <v>2</v>
      </c>
      <c r="B61" s="14" t="s">
        <v>135</v>
      </c>
      <c r="C61" s="25">
        <v>28000</v>
      </c>
      <c r="D61" s="5" t="s">
        <v>349</v>
      </c>
      <c r="E61" s="5" t="s">
        <v>438</v>
      </c>
      <c r="F61" s="5">
        <v>24</v>
      </c>
      <c r="G61" s="5" t="s">
        <v>371</v>
      </c>
      <c r="H61" s="55" t="s">
        <v>381</v>
      </c>
    </row>
    <row r="62" spans="1:8" ht="15.75" customHeight="1">
      <c r="A62" s="20">
        <v>3</v>
      </c>
      <c r="B62" s="14" t="s">
        <v>145</v>
      </c>
      <c r="C62" s="25">
        <v>36000</v>
      </c>
      <c r="D62" s="5" t="s">
        <v>349</v>
      </c>
      <c r="E62" s="5" t="s">
        <v>438</v>
      </c>
      <c r="F62" s="5">
        <v>24</v>
      </c>
      <c r="G62" s="5" t="s">
        <v>371</v>
      </c>
      <c r="H62" s="55" t="s">
        <v>381</v>
      </c>
    </row>
    <row r="63" spans="1:8" ht="15.75" customHeight="1">
      <c r="A63" s="20">
        <v>4</v>
      </c>
      <c r="B63" s="14" t="s">
        <v>136</v>
      </c>
      <c r="C63" s="25">
        <v>50000</v>
      </c>
      <c r="D63" s="5" t="s">
        <v>349</v>
      </c>
      <c r="E63" s="5" t="s">
        <v>438</v>
      </c>
      <c r="F63" s="5">
        <v>24</v>
      </c>
      <c r="G63" s="5" t="s">
        <v>371</v>
      </c>
      <c r="H63" s="55" t="s">
        <v>381</v>
      </c>
    </row>
    <row r="64" spans="1:8" ht="15.75" customHeight="1">
      <c r="A64" s="20">
        <v>5</v>
      </c>
      <c r="B64" s="11" t="s">
        <v>105</v>
      </c>
      <c r="C64" s="25" t="s">
        <v>406</v>
      </c>
      <c r="D64" s="5" t="s">
        <v>349</v>
      </c>
      <c r="E64" s="5" t="s">
        <v>438</v>
      </c>
      <c r="F64" s="5">
        <v>24</v>
      </c>
      <c r="G64" s="5" t="s">
        <v>371</v>
      </c>
      <c r="H64" s="55" t="s">
        <v>381</v>
      </c>
    </row>
    <row r="65" spans="1:8" ht="15.75" customHeight="1">
      <c r="A65" s="20">
        <v>6</v>
      </c>
      <c r="B65" s="11" t="s">
        <v>106</v>
      </c>
      <c r="C65" s="25" t="s">
        <v>400</v>
      </c>
      <c r="D65" s="5" t="s">
        <v>349</v>
      </c>
      <c r="E65" s="5" t="s">
        <v>438</v>
      </c>
      <c r="F65" s="5">
        <v>24</v>
      </c>
      <c r="G65" s="5" t="s">
        <v>371</v>
      </c>
      <c r="H65" s="55" t="s">
        <v>381</v>
      </c>
    </row>
    <row r="66" spans="1:8" ht="15.75" customHeight="1">
      <c r="A66" s="20">
        <v>7</v>
      </c>
      <c r="B66" s="11" t="s">
        <v>107</v>
      </c>
      <c r="C66" s="25" t="s">
        <v>210</v>
      </c>
      <c r="D66" s="5" t="s">
        <v>349</v>
      </c>
      <c r="E66" s="5" t="s">
        <v>438</v>
      </c>
      <c r="F66" s="5">
        <v>24</v>
      </c>
      <c r="G66" s="5" t="s">
        <v>371</v>
      </c>
      <c r="H66" s="55" t="s">
        <v>381</v>
      </c>
    </row>
    <row r="67" spans="1:8" s="3" customFormat="1" ht="15.75" customHeight="1">
      <c r="A67" s="346" t="s">
        <v>129</v>
      </c>
      <c r="B67" s="346"/>
      <c r="C67" s="346"/>
      <c r="D67" s="346"/>
      <c r="E67" s="346"/>
      <c r="F67" s="346"/>
      <c r="G67" s="346"/>
      <c r="H67" s="346"/>
    </row>
    <row r="68" spans="1:8" ht="15.75" customHeight="1">
      <c r="A68" s="20">
        <v>1</v>
      </c>
      <c r="B68" s="11" t="s">
        <v>137</v>
      </c>
      <c r="C68" s="25">
        <v>18000</v>
      </c>
      <c r="D68" s="5" t="s">
        <v>349</v>
      </c>
      <c r="E68" s="5" t="s">
        <v>438</v>
      </c>
      <c r="F68" s="5">
        <v>24</v>
      </c>
      <c r="G68" s="5" t="s">
        <v>371</v>
      </c>
      <c r="H68" s="55" t="s">
        <v>381</v>
      </c>
    </row>
    <row r="69" spans="1:8" ht="15.75" customHeight="1">
      <c r="A69" s="20">
        <v>2</v>
      </c>
      <c r="B69" s="11" t="s">
        <v>21</v>
      </c>
      <c r="C69" s="25">
        <v>28000</v>
      </c>
      <c r="D69" s="5" t="s">
        <v>349</v>
      </c>
      <c r="E69" s="5" t="s">
        <v>438</v>
      </c>
      <c r="F69" s="5">
        <v>24</v>
      </c>
      <c r="G69" s="5" t="s">
        <v>371</v>
      </c>
      <c r="H69" s="55" t="s">
        <v>381</v>
      </c>
    </row>
    <row r="70" spans="1:8" ht="15.75" customHeight="1">
      <c r="A70" s="20">
        <v>3</v>
      </c>
      <c r="B70" s="14" t="s">
        <v>146</v>
      </c>
      <c r="C70" s="25">
        <v>36000</v>
      </c>
      <c r="D70" s="5" t="s">
        <v>349</v>
      </c>
      <c r="E70" s="5" t="s">
        <v>438</v>
      </c>
      <c r="F70" s="5">
        <v>24</v>
      </c>
      <c r="G70" s="5" t="s">
        <v>371</v>
      </c>
      <c r="H70" s="55" t="s">
        <v>381</v>
      </c>
    </row>
    <row r="71" spans="1:8" ht="15.75" customHeight="1">
      <c r="A71" s="20">
        <v>4</v>
      </c>
      <c r="B71" s="14" t="s">
        <v>138</v>
      </c>
      <c r="C71" s="25">
        <v>50000</v>
      </c>
      <c r="D71" s="5" t="s">
        <v>349</v>
      </c>
      <c r="E71" s="5" t="s">
        <v>438</v>
      </c>
      <c r="F71" s="5">
        <v>24</v>
      </c>
      <c r="G71" s="5" t="s">
        <v>371</v>
      </c>
      <c r="H71" s="55" t="s">
        <v>381</v>
      </c>
    </row>
    <row r="72" spans="1:8" ht="15.75" customHeight="1">
      <c r="A72" s="20">
        <v>5</v>
      </c>
      <c r="B72" s="11" t="s">
        <v>213</v>
      </c>
      <c r="C72" s="25" t="s">
        <v>406</v>
      </c>
      <c r="D72" s="5" t="s">
        <v>349</v>
      </c>
      <c r="E72" s="5" t="s">
        <v>438</v>
      </c>
      <c r="F72" s="5">
        <v>24</v>
      </c>
      <c r="G72" s="5" t="s">
        <v>371</v>
      </c>
      <c r="H72" s="55" t="s">
        <v>381</v>
      </c>
    </row>
    <row r="73" spans="1:8" ht="15.75" customHeight="1">
      <c r="A73" s="20">
        <v>6</v>
      </c>
      <c r="B73" s="11" t="s">
        <v>211</v>
      </c>
      <c r="C73" s="25" t="s">
        <v>400</v>
      </c>
      <c r="D73" s="5" t="s">
        <v>349</v>
      </c>
      <c r="E73" s="5" t="s">
        <v>438</v>
      </c>
      <c r="F73" s="5">
        <v>24</v>
      </c>
      <c r="G73" s="5" t="s">
        <v>371</v>
      </c>
      <c r="H73" s="55" t="s">
        <v>381</v>
      </c>
    </row>
    <row r="74" spans="1:8" ht="15.75" customHeight="1">
      <c r="A74" s="20">
        <v>7</v>
      </c>
      <c r="B74" s="11" t="s">
        <v>212</v>
      </c>
      <c r="C74" s="25" t="s">
        <v>210</v>
      </c>
      <c r="D74" s="5" t="s">
        <v>349</v>
      </c>
      <c r="E74" s="5" t="s">
        <v>438</v>
      </c>
      <c r="F74" s="5">
        <v>24</v>
      </c>
      <c r="G74" s="5" t="s">
        <v>371</v>
      </c>
      <c r="H74" s="55" t="s">
        <v>381</v>
      </c>
    </row>
    <row r="75" spans="1:8" s="3" customFormat="1" ht="15.75" customHeight="1">
      <c r="A75" s="346" t="s">
        <v>436</v>
      </c>
      <c r="B75" s="346"/>
      <c r="C75" s="346"/>
      <c r="D75" s="346"/>
      <c r="E75" s="346"/>
      <c r="F75" s="346"/>
      <c r="G75" s="346"/>
      <c r="H75" s="346"/>
    </row>
    <row r="76" spans="1:8" ht="15.75" customHeight="1">
      <c r="A76" s="20">
        <v>1</v>
      </c>
      <c r="B76" s="11" t="s">
        <v>214</v>
      </c>
      <c r="C76" s="25">
        <v>18000</v>
      </c>
      <c r="D76" s="5" t="s">
        <v>349</v>
      </c>
      <c r="E76" s="5" t="s">
        <v>438</v>
      </c>
      <c r="F76" s="5">
        <v>24</v>
      </c>
      <c r="G76" s="5" t="s">
        <v>371</v>
      </c>
      <c r="H76" s="55" t="s">
        <v>381</v>
      </c>
    </row>
    <row r="77" spans="1:8" ht="15.75" customHeight="1">
      <c r="A77" s="20">
        <v>2</v>
      </c>
      <c r="B77" s="11" t="s">
        <v>215</v>
      </c>
      <c r="C77" s="25">
        <v>28000</v>
      </c>
      <c r="D77" s="5" t="s">
        <v>349</v>
      </c>
      <c r="E77" s="5" t="s">
        <v>438</v>
      </c>
      <c r="F77" s="5">
        <v>24</v>
      </c>
      <c r="G77" s="5" t="s">
        <v>371</v>
      </c>
      <c r="H77" s="55" t="s">
        <v>381</v>
      </c>
    </row>
    <row r="78" spans="1:8" ht="15.75" customHeight="1">
      <c r="A78" s="20">
        <v>3</v>
      </c>
      <c r="B78" s="11" t="s">
        <v>216</v>
      </c>
      <c r="C78" s="25">
        <v>50500</v>
      </c>
      <c r="D78" s="5" t="s">
        <v>349</v>
      </c>
      <c r="E78" s="5" t="s">
        <v>438</v>
      </c>
      <c r="F78" s="5">
        <v>24</v>
      </c>
      <c r="G78" s="5" t="s">
        <v>371</v>
      </c>
      <c r="H78" s="55" t="s">
        <v>381</v>
      </c>
    </row>
    <row r="79" spans="1:8" ht="15.75" customHeight="1">
      <c r="A79" s="20">
        <v>4</v>
      </c>
      <c r="B79" s="11" t="s">
        <v>217</v>
      </c>
      <c r="C79" s="25" t="s">
        <v>406</v>
      </c>
      <c r="D79" s="5" t="s">
        <v>349</v>
      </c>
      <c r="E79" s="5" t="s">
        <v>438</v>
      </c>
      <c r="F79" s="5">
        <v>24</v>
      </c>
      <c r="G79" s="5" t="s">
        <v>371</v>
      </c>
      <c r="H79" s="55" t="s">
        <v>381</v>
      </c>
    </row>
    <row r="80" spans="1:8" ht="15.75" customHeight="1">
      <c r="A80" s="20">
        <v>5</v>
      </c>
      <c r="B80" s="11" t="s">
        <v>218</v>
      </c>
      <c r="C80" s="25" t="s">
        <v>400</v>
      </c>
      <c r="D80" s="5" t="s">
        <v>349</v>
      </c>
      <c r="E80" s="5" t="s">
        <v>438</v>
      </c>
      <c r="F80" s="5">
        <v>24</v>
      </c>
      <c r="G80" s="5" t="s">
        <v>371</v>
      </c>
      <c r="H80" s="55" t="s">
        <v>381</v>
      </c>
    </row>
    <row r="81" spans="1:8" s="3" customFormat="1" ht="15.75" customHeight="1">
      <c r="A81" s="346" t="s">
        <v>448</v>
      </c>
      <c r="B81" s="346"/>
      <c r="C81" s="346"/>
      <c r="D81" s="346"/>
      <c r="E81" s="346"/>
      <c r="F81" s="346"/>
      <c r="G81" s="346"/>
      <c r="H81" s="346"/>
    </row>
    <row r="82" spans="1:8" ht="15.75" customHeight="1">
      <c r="A82" s="20">
        <v>1</v>
      </c>
      <c r="B82" s="11" t="s">
        <v>219</v>
      </c>
      <c r="C82" s="25">
        <v>18000</v>
      </c>
      <c r="D82" s="5" t="s">
        <v>349</v>
      </c>
      <c r="E82" s="5" t="s">
        <v>438</v>
      </c>
      <c r="F82" s="5">
        <v>24</v>
      </c>
      <c r="G82" s="5" t="s">
        <v>371</v>
      </c>
      <c r="H82" s="55" t="s">
        <v>381</v>
      </c>
    </row>
    <row r="83" spans="1:8" ht="15.75" customHeight="1">
      <c r="A83" s="20">
        <v>2</v>
      </c>
      <c r="B83" s="11" t="s">
        <v>220</v>
      </c>
      <c r="C83" s="25">
        <v>28000</v>
      </c>
      <c r="D83" s="5" t="s">
        <v>349</v>
      </c>
      <c r="E83" s="5" t="s">
        <v>438</v>
      </c>
      <c r="F83" s="5">
        <v>24</v>
      </c>
      <c r="G83" s="5" t="s">
        <v>371</v>
      </c>
      <c r="H83" s="55" t="s">
        <v>381</v>
      </c>
    </row>
    <row r="84" spans="1:8" ht="15.75" customHeight="1">
      <c r="A84" s="20">
        <v>3</v>
      </c>
      <c r="B84" s="11" t="s">
        <v>411</v>
      </c>
      <c r="C84" s="25">
        <v>48000</v>
      </c>
      <c r="D84" s="5" t="s">
        <v>349</v>
      </c>
      <c r="E84" s="5" t="s">
        <v>438</v>
      </c>
      <c r="F84" s="5">
        <v>24</v>
      </c>
      <c r="G84" s="5" t="s">
        <v>371</v>
      </c>
      <c r="H84" s="55" t="s">
        <v>381</v>
      </c>
    </row>
    <row r="85" spans="1:8" ht="15.75" customHeight="1">
      <c r="A85" s="20">
        <v>4</v>
      </c>
      <c r="B85" s="11" t="s">
        <v>221</v>
      </c>
      <c r="C85" s="25" t="s">
        <v>406</v>
      </c>
      <c r="D85" s="5" t="s">
        <v>349</v>
      </c>
      <c r="E85" s="5" t="s">
        <v>438</v>
      </c>
      <c r="F85" s="5">
        <v>24</v>
      </c>
      <c r="G85" s="5" t="s">
        <v>371</v>
      </c>
      <c r="H85" s="55" t="s">
        <v>381</v>
      </c>
    </row>
    <row r="86" spans="1:8" ht="15.75" customHeight="1">
      <c r="A86" s="20">
        <v>5</v>
      </c>
      <c r="B86" s="11" t="s">
        <v>157</v>
      </c>
      <c r="C86" s="25" t="s">
        <v>400</v>
      </c>
      <c r="D86" s="5" t="s">
        <v>349</v>
      </c>
      <c r="E86" s="5" t="s">
        <v>438</v>
      </c>
      <c r="F86" s="5">
        <v>24</v>
      </c>
      <c r="G86" s="5" t="s">
        <v>371</v>
      </c>
      <c r="H86" s="55" t="s">
        <v>381</v>
      </c>
    </row>
    <row r="87" spans="1:8" s="3" customFormat="1" ht="15.75" customHeight="1">
      <c r="A87" s="346" t="s">
        <v>255</v>
      </c>
      <c r="B87" s="346"/>
      <c r="C87" s="346"/>
      <c r="D87" s="346"/>
      <c r="E87" s="346"/>
      <c r="F87" s="346"/>
      <c r="G87" s="346"/>
      <c r="H87" s="346"/>
    </row>
    <row r="88" spans="1:8" ht="15.75" customHeight="1">
      <c r="A88" s="20">
        <v>1</v>
      </c>
      <c r="B88" s="14" t="s">
        <v>222</v>
      </c>
      <c r="C88" s="25">
        <v>9000</v>
      </c>
      <c r="D88" s="5" t="s">
        <v>349</v>
      </c>
      <c r="E88" s="5" t="s">
        <v>438</v>
      </c>
      <c r="F88" s="5">
        <v>24</v>
      </c>
      <c r="G88" s="5" t="s">
        <v>371</v>
      </c>
      <c r="H88" s="55" t="s">
        <v>381</v>
      </c>
    </row>
    <row r="89" spans="1:8" ht="15.75" customHeight="1">
      <c r="A89" s="20">
        <v>2</v>
      </c>
      <c r="B89" s="14" t="s">
        <v>223</v>
      </c>
      <c r="C89" s="25">
        <v>13000</v>
      </c>
      <c r="D89" s="5" t="s">
        <v>349</v>
      </c>
      <c r="E89" s="5" t="s">
        <v>438</v>
      </c>
      <c r="F89" s="5">
        <v>24</v>
      </c>
      <c r="G89" s="5" t="s">
        <v>371</v>
      </c>
      <c r="H89" s="55" t="s">
        <v>381</v>
      </c>
    </row>
    <row r="90" spans="1:8" ht="15.75" customHeight="1">
      <c r="A90" s="20">
        <v>3</v>
      </c>
      <c r="B90" s="14" t="s">
        <v>224</v>
      </c>
      <c r="C90" s="25">
        <v>18000</v>
      </c>
      <c r="D90" s="5" t="s">
        <v>349</v>
      </c>
      <c r="E90" s="5" t="s">
        <v>438</v>
      </c>
      <c r="F90" s="5">
        <v>24</v>
      </c>
      <c r="G90" s="5" t="s">
        <v>371</v>
      </c>
      <c r="H90" s="55" t="s">
        <v>381</v>
      </c>
    </row>
    <row r="91" spans="1:8" ht="15.75" customHeight="1">
      <c r="A91" s="20">
        <v>4</v>
      </c>
      <c r="B91" s="14" t="s">
        <v>225</v>
      </c>
      <c r="C91" s="25">
        <v>24200</v>
      </c>
      <c r="D91" s="5" t="s">
        <v>349</v>
      </c>
      <c r="E91" s="5" t="s">
        <v>438</v>
      </c>
      <c r="F91" s="5">
        <v>24</v>
      </c>
      <c r="G91" s="5" t="s">
        <v>371</v>
      </c>
      <c r="H91" s="55" t="s">
        <v>381</v>
      </c>
    </row>
    <row r="92" spans="1:8" ht="15.75" customHeight="1">
      <c r="A92" s="20">
        <v>5</v>
      </c>
      <c r="B92" s="14" t="s">
        <v>209</v>
      </c>
      <c r="C92" s="25">
        <v>36000</v>
      </c>
      <c r="D92" s="5" t="s">
        <v>349</v>
      </c>
      <c r="E92" s="5" t="s">
        <v>438</v>
      </c>
      <c r="F92" s="5">
        <v>24</v>
      </c>
      <c r="G92" s="5" t="s">
        <v>371</v>
      </c>
      <c r="H92" s="55" t="s">
        <v>381</v>
      </c>
    </row>
    <row r="93" spans="1:8" ht="15.75" customHeight="1">
      <c r="A93" s="20">
        <v>6</v>
      </c>
      <c r="B93" s="14" t="s">
        <v>201</v>
      </c>
      <c r="C93" s="25">
        <v>50000</v>
      </c>
      <c r="D93" s="5" t="s">
        <v>349</v>
      </c>
      <c r="E93" s="5" t="s">
        <v>438</v>
      </c>
      <c r="F93" s="5">
        <v>24</v>
      </c>
      <c r="G93" s="5" t="s">
        <v>371</v>
      </c>
      <c r="H93" s="55" t="s">
        <v>381</v>
      </c>
    </row>
    <row r="94" spans="1:8" ht="15.75" customHeight="1">
      <c r="A94" s="20">
        <v>7</v>
      </c>
      <c r="B94" s="14" t="s">
        <v>202</v>
      </c>
      <c r="C94" s="25">
        <v>60000</v>
      </c>
      <c r="D94" s="5" t="s">
        <v>349</v>
      </c>
      <c r="E94" s="5" t="s">
        <v>438</v>
      </c>
      <c r="F94" s="5">
        <v>24</v>
      </c>
      <c r="G94" s="5" t="s">
        <v>371</v>
      </c>
      <c r="H94" s="55" t="s">
        <v>381</v>
      </c>
    </row>
    <row r="95" spans="1:8" ht="15.75" customHeight="1">
      <c r="A95" s="20">
        <v>8</v>
      </c>
      <c r="B95" s="14" t="s">
        <v>203</v>
      </c>
      <c r="C95" s="25">
        <v>100000</v>
      </c>
      <c r="D95" s="5" t="s">
        <v>349</v>
      </c>
      <c r="E95" s="5" t="s">
        <v>438</v>
      </c>
      <c r="F95" s="5">
        <v>24</v>
      </c>
      <c r="G95" s="5" t="s">
        <v>371</v>
      </c>
      <c r="H95" s="55" t="s">
        <v>381</v>
      </c>
    </row>
    <row r="96" spans="1:8" ht="15.75" customHeight="1">
      <c r="A96" s="20">
        <v>9</v>
      </c>
      <c r="B96" s="14" t="s">
        <v>204</v>
      </c>
      <c r="C96" s="25">
        <v>120000</v>
      </c>
      <c r="D96" s="5" t="s">
        <v>349</v>
      </c>
      <c r="E96" s="5" t="s">
        <v>438</v>
      </c>
      <c r="F96" s="5">
        <v>24</v>
      </c>
      <c r="G96" s="5" t="s">
        <v>371</v>
      </c>
      <c r="H96" s="55" t="s">
        <v>381</v>
      </c>
    </row>
    <row r="97" spans="1:19" s="3" customFormat="1" ht="15.75" customHeight="1">
      <c r="A97" s="346" t="s">
        <v>249</v>
      </c>
      <c r="B97" s="346"/>
      <c r="C97" s="346"/>
      <c r="D97" s="346"/>
      <c r="E97" s="346"/>
      <c r="F97" s="346"/>
      <c r="G97" s="346"/>
      <c r="H97" s="346"/>
    </row>
    <row r="98" spans="1:19" ht="15.75" customHeight="1">
      <c r="A98" s="20">
        <v>1</v>
      </c>
      <c r="B98" s="14" t="s">
        <v>168</v>
      </c>
      <c r="C98" s="25">
        <v>9000</v>
      </c>
      <c r="D98" s="5" t="s">
        <v>349</v>
      </c>
      <c r="E98" s="5" t="s">
        <v>438</v>
      </c>
      <c r="F98" s="5">
        <v>24</v>
      </c>
      <c r="G98" s="5" t="s">
        <v>371</v>
      </c>
      <c r="H98" s="55" t="s">
        <v>381</v>
      </c>
    </row>
    <row r="99" spans="1:19" ht="15.75" customHeight="1">
      <c r="A99" s="20">
        <v>2</v>
      </c>
      <c r="B99" s="14" t="s">
        <v>169</v>
      </c>
      <c r="C99" s="25">
        <v>13000</v>
      </c>
      <c r="D99" s="5" t="s">
        <v>349</v>
      </c>
      <c r="E99" s="5" t="s">
        <v>438</v>
      </c>
      <c r="F99" s="5">
        <v>24</v>
      </c>
      <c r="G99" s="5" t="s">
        <v>371</v>
      </c>
      <c r="H99" s="55" t="s">
        <v>381</v>
      </c>
    </row>
    <row r="100" spans="1:19" ht="15.75" customHeight="1">
      <c r="A100" s="20">
        <v>3</v>
      </c>
      <c r="B100" s="14" t="s">
        <v>170</v>
      </c>
      <c r="C100" s="25">
        <v>18000</v>
      </c>
      <c r="D100" s="5" t="s">
        <v>349</v>
      </c>
      <c r="E100" s="5" t="s">
        <v>438</v>
      </c>
      <c r="F100" s="5">
        <v>24</v>
      </c>
      <c r="G100" s="5" t="s">
        <v>371</v>
      </c>
      <c r="H100" s="55" t="s">
        <v>381</v>
      </c>
    </row>
    <row r="101" spans="1:19" ht="15.75" customHeight="1">
      <c r="A101" s="20">
        <v>4</v>
      </c>
      <c r="B101" s="14" t="s">
        <v>171</v>
      </c>
      <c r="C101" s="25">
        <v>24200</v>
      </c>
      <c r="D101" s="5" t="s">
        <v>349</v>
      </c>
      <c r="E101" s="5" t="s">
        <v>438</v>
      </c>
      <c r="F101" s="5">
        <v>24</v>
      </c>
      <c r="G101" s="5" t="s">
        <v>371</v>
      </c>
      <c r="H101" s="55" t="s">
        <v>381</v>
      </c>
    </row>
    <row r="102" spans="1:19" ht="15.75" customHeight="1">
      <c r="A102" s="20">
        <v>5</v>
      </c>
      <c r="B102" s="14" t="s">
        <v>172</v>
      </c>
      <c r="C102" s="25">
        <v>36000</v>
      </c>
      <c r="D102" s="5" t="s">
        <v>349</v>
      </c>
      <c r="E102" s="5" t="s">
        <v>438</v>
      </c>
      <c r="F102" s="5">
        <v>24</v>
      </c>
      <c r="G102" s="5" t="s">
        <v>371</v>
      </c>
      <c r="H102" s="55" t="s">
        <v>381</v>
      </c>
    </row>
    <row r="103" spans="1:19" ht="15.75" customHeight="1">
      <c r="A103" s="20">
        <v>6</v>
      </c>
      <c r="B103" s="14" t="s">
        <v>173</v>
      </c>
      <c r="C103" s="25">
        <v>50000</v>
      </c>
      <c r="D103" s="5" t="s">
        <v>349</v>
      </c>
      <c r="E103" s="5" t="s">
        <v>438</v>
      </c>
      <c r="F103" s="5">
        <v>24</v>
      </c>
      <c r="G103" s="5" t="s">
        <v>371</v>
      </c>
      <c r="H103" s="55" t="s">
        <v>381</v>
      </c>
    </row>
    <row r="104" spans="1:19" ht="15.75" customHeight="1">
      <c r="A104" s="20">
        <v>7</v>
      </c>
      <c r="B104" s="14" t="s">
        <v>174</v>
      </c>
      <c r="C104" s="25">
        <v>60000</v>
      </c>
      <c r="D104" s="5" t="s">
        <v>349</v>
      </c>
      <c r="E104" s="5" t="s">
        <v>438</v>
      </c>
      <c r="F104" s="5">
        <v>24</v>
      </c>
      <c r="G104" s="5" t="s">
        <v>371</v>
      </c>
      <c r="H104" s="55" t="s">
        <v>381</v>
      </c>
    </row>
    <row r="105" spans="1:19" ht="15.75" customHeight="1">
      <c r="A105" s="20">
        <v>8</v>
      </c>
      <c r="B105" s="14" t="s">
        <v>175</v>
      </c>
      <c r="C105" s="25">
        <v>100000</v>
      </c>
      <c r="D105" s="5" t="s">
        <v>349</v>
      </c>
      <c r="E105" s="5" t="s">
        <v>438</v>
      </c>
      <c r="F105" s="5">
        <v>24</v>
      </c>
      <c r="G105" s="5" t="s">
        <v>371</v>
      </c>
      <c r="H105" s="55" t="s">
        <v>381</v>
      </c>
    </row>
    <row r="106" spans="1:19" ht="15.75" customHeight="1">
      <c r="A106" s="20">
        <v>9</v>
      </c>
      <c r="B106" s="14" t="s">
        <v>176</v>
      </c>
      <c r="C106" s="25">
        <v>120000</v>
      </c>
      <c r="D106" s="5" t="s">
        <v>349</v>
      </c>
      <c r="E106" s="5" t="s">
        <v>438</v>
      </c>
      <c r="F106" s="5">
        <v>24</v>
      </c>
      <c r="G106" s="5" t="s">
        <v>371</v>
      </c>
      <c r="H106" s="55" t="s">
        <v>381</v>
      </c>
    </row>
    <row r="107" spans="1:19" ht="12.75" customHeight="1">
      <c r="H107" s="43"/>
    </row>
    <row r="108" spans="1:19" ht="17.25" customHeight="1">
      <c r="A108" s="147" t="s">
        <v>348</v>
      </c>
      <c r="B108" s="147"/>
      <c r="C108" s="147"/>
      <c r="D108" s="147"/>
      <c r="E108" s="147"/>
      <c r="F108" s="148"/>
      <c r="G108" s="141"/>
      <c r="I108" s="67"/>
      <c r="J108" s="67"/>
      <c r="K108" s="67"/>
      <c r="L108" s="67"/>
      <c r="N108" s="9"/>
      <c r="S108" s="9"/>
    </row>
    <row r="109" spans="1:19" ht="17.25" customHeight="1">
      <c r="A109" s="150" t="s">
        <v>144</v>
      </c>
      <c r="B109" s="150"/>
      <c r="C109" s="150"/>
      <c r="D109" s="150"/>
      <c r="E109" s="150"/>
      <c r="F109" s="148"/>
      <c r="G109" s="141"/>
      <c r="I109" s="67"/>
      <c r="J109" s="67"/>
      <c r="K109" s="67"/>
      <c r="L109" s="67"/>
      <c r="N109" s="9"/>
      <c r="S109" s="9"/>
    </row>
    <row r="110" spans="1:19" ht="17.25" customHeight="1">
      <c r="A110" s="150" t="s">
        <v>147</v>
      </c>
      <c r="B110" s="150"/>
      <c r="C110" s="150"/>
      <c r="D110" s="150"/>
      <c r="E110" s="150"/>
      <c r="F110" s="148"/>
      <c r="G110" s="141"/>
      <c r="I110" s="67"/>
      <c r="J110" s="67"/>
      <c r="K110" s="67"/>
      <c r="L110" s="67"/>
      <c r="N110" s="9"/>
      <c r="S110" s="9"/>
    </row>
    <row r="111" spans="1:19" ht="17.25" customHeight="1">
      <c r="A111" s="150" t="s">
        <v>355</v>
      </c>
      <c r="B111" s="150"/>
      <c r="C111" s="150"/>
      <c r="D111" s="150"/>
      <c r="E111" s="150"/>
      <c r="F111" s="148"/>
      <c r="G111" s="141"/>
      <c r="I111" s="67"/>
      <c r="J111" s="67"/>
      <c r="K111" s="67"/>
      <c r="L111" s="67"/>
      <c r="N111" s="9"/>
      <c r="S111" s="9"/>
    </row>
    <row r="112" spans="1:19" ht="17.25" customHeight="1">
      <c r="A112" s="150" t="s">
        <v>122</v>
      </c>
      <c r="B112" s="150"/>
      <c r="C112" s="150"/>
      <c r="D112" s="150"/>
      <c r="E112" s="150"/>
      <c r="F112" s="148"/>
      <c r="G112" s="141"/>
      <c r="I112" s="67"/>
      <c r="J112" s="67"/>
      <c r="K112" s="67"/>
      <c r="L112" s="67"/>
      <c r="N112" s="9"/>
      <c r="S112" s="9"/>
    </row>
    <row r="113" spans="1:19" s="28" customFormat="1" ht="17.25" customHeight="1">
      <c r="A113" s="151" t="s">
        <v>123</v>
      </c>
      <c r="B113" s="151"/>
      <c r="C113" s="152"/>
      <c r="D113" s="151"/>
      <c r="E113" s="151"/>
      <c r="F113" s="153"/>
      <c r="G113" s="146"/>
      <c r="H113" s="8"/>
      <c r="I113" s="67"/>
      <c r="J113" s="67"/>
      <c r="K113" s="67"/>
      <c r="L113" s="67"/>
      <c r="N113" s="8"/>
      <c r="S113" s="8"/>
    </row>
    <row r="114" spans="1:19" ht="17.25" customHeight="1">
      <c r="A114" s="147" t="s">
        <v>148</v>
      </c>
      <c r="B114" s="147"/>
      <c r="C114" s="147"/>
      <c r="D114" s="147"/>
      <c r="E114" s="147"/>
      <c r="F114" s="148"/>
      <c r="G114" s="141"/>
      <c r="I114" s="67"/>
      <c r="J114" s="67"/>
      <c r="K114" s="67"/>
      <c r="L114" s="67"/>
      <c r="N114" s="9"/>
      <c r="S114" s="9"/>
    </row>
    <row r="115" spans="1:19" ht="17.25" customHeight="1">
      <c r="A115" s="155" t="s">
        <v>1021</v>
      </c>
      <c r="B115" s="155"/>
      <c r="C115" s="155"/>
      <c r="D115" s="155"/>
      <c r="E115" s="155"/>
      <c r="F115" s="148"/>
      <c r="G115" s="141"/>
      <c r="I115" s="67"/>
      <c r="J115" s="67"/>
      <c r="K115" s="67"/>
      <c r="L115" s="67"/>
      <c r="N115" s="9"/>
      <c r="S115" s="9"/>
    </row>
    <row r="116" spans="1:19" ht="17.25" customHeight="1">
      <c r="A116" s="150" t="s">
        <v>1020</v>
      </c>
      <c r="B116" s="150"/>
      <c r="C116" s="150"/>
      <c r="D116" s="150"/>
      <c r="E116" s="150"/>
      <c r="F116" s="148"/>
      <c r="G116" s="141"/>
      <c r="I116" s="67"/>
      <c r="J116" s="67"/>
      <c r="K116" s="67"/>
      <c r="L116" s="67"/>
      <c r="N116" s="9"/>
      <c r="S116" s="9"/>
    </row>
    <row r="117" spans="1:19" ht="17.25" customHeight="1">
      <c r="A117" s="150" t="s">
        <v>760</v>
      </c>
      <c r="B117" s="150"/>
      <c r="C117" s="150"/>
      <c r="D117" s="150"/>
      <c r="E117" s="150"/>
      <c r="F117" s="148"/>
      <c r="G117" s="141"/>
      <c r="I117" s="67"/>
      <c r="J117" s="67"/>
      <c r="K117" s="67"/>
      <c r="L117" s="67"/>
      <c r="N117" s="9"/>
      <c r="S117" s="9"/>
    </row>
    <row r="118" spans="1:19" ht="17.25" customHeight="1">
      <c r="A118" s="150" t="s">
        <v>347</v>
      </c>
      <c r="B118" s="150"/>
      <c r="C118" s="150"/>
      <c r="D118" s="150"/>
      <c r="E118" s="150"/>
      <c r="F118" s="148"/>
      <c r="G118" s="141"/>
      <c r="I118" s="67"/>
      <c r="J118" s="67"/>
      <c r="K118" s="67"/>
      <c r="L118" s="67"/>
      <c r="N118" s="9"/>
      <c r="S118" s="9"/>
    </row>
    <row r="119" spans="1:19" ht="17.25" customHeight="1">
      <c r="C119" s="43"/>
      <c r="F119" s="9"/>
      <c r="H119" s="43"/>
      <c r="I119" s="67"/>
      <c r="J119" s="67"/>
      <c r="K119" s="67"/>
      <c r="L119" s="67"/>
      <c r="N119" s="9"/>
      <c r="S119" s="9"/>
    </row>
    <row r="120" spans="1:19">
      <c r="C120" s="10"/>
      <c r="D120" s="9"/>
      <c r="H120" s="56"/>
      <c r="I120" s="68"/>
      <c r="J120" s="68"/>
      <c r="K120" s="68"/>
      <c r="L120" s="68"/>
    </row>
    <row r="121" spans="1:19">
      <c r="H121" s="43"/>
    </row>
    <row r="122" spans="1:19">
      <c r="H122" s="43"/>
    </row>
    <row r="123" spans="1:19">
      <c r="H123" s="43"/>
    </row>
    <row r="124" spans="1:19">
      <c r="H124" s="43"/>
    </row>
    <row r="125" spans="1:19">
      <c r="H125" s="43"/>
    </row>
    <row r="126" spans="1:19">
      <c r="H126" s="43"/>
    </row>
    <row r="127" spans="1:19">
      <c r="H127" s="43"/>
    </row>
    <row r="128" spans="1:19">
      <c r="H128" s="43"/>
    </row>
    <row r="129" spans="7:8">
      <c r="H129" s="43"/>
    </row>
    <row r="130" spans="7:8">
      <c r="H130" s="43"/>
    </row>
    <row r="131" spans="7:8">
      <c r="H131" s="43"/>
    </row>
    <row r="132" spans="7:8">
      <c r="G132" s="9"/>
      <c r="H132" s="43"/>
    </row>
    <row r="133" spans="7:8">
      <c r="H133" s="43"/>
    </row>
    <row r="134" spans="7:8">
      <c r="H134" s="43"/>
    </row>
    <row r="135" spans="7:8">
      <c r="H135" s="43"/>
    </row>
    <row r="136" spans="7:8">
      <c r="G136" s="9"/>
      <c r="H136" s="43"/>
    </row>
    <row r="137" spans="7:8">
      <c r="H137" s="43"/>
    </row>
    <row r="138" spans="7:8">
      <c r="G138" s="29"/>
      <c r="H138" s="43"/>
    </row>
    <row r="139" spans="7:8">
      <c r="H139" s="43"/>
    </row>
    <row r="140" spans="7:8">
      <c r="H140" s="43"/>
    </row>
    <row r="141" spans="7:8">
      <c r="G141" s="29"/>
      <c r="H141" s="31"/>
    </row>
  </sheetData>
  <sheetProtection algorithmName="SHA-512" hashValue="TiND0iCvnEaze/ExKqbxrln4kuQ3OZpq5zo98o2QWj1Ez56icA36K9UzE1TjyoM2cUGlHoTQsWD2D/oVZ4hjyw==" saltValue="VSEuM+6/J0H3oR1TPJzcRw==" spinCount="100000" sheet="1" selectLockedCells="1" selectUnlockedCells="1"/>
  <mergeCells count="17">
    <mergeCell ref="A22:H22"/>
    <mergeCell ref="A23:H23"/>
    <mergeCell ref="F24:G24"/>
    <mergeCell ref="A46:H46"/>
    <mergeCell ref="A25:H25"/>
    <mergeCell ref="A26:H26"/>
    <mergeCell ref="A87:H87"/>
    <mergeCell ref="A31:H31"/>
    <mergeCell ref="A47:H47"/>
    <mergeCell ref="A53:H53"/>
    <mergeCell ref="A97:H97"/>
    <mergeCell ref="A67:H67"/>
    <mergeCell ref="A75:H75"/>
    <mergeCell ref="A81:H81"/>
    <mergeCell ref="A36:H36"/>
    <mergeCell ref="A41:H41"/>
    <mergeCell ref="A59:H59"/>
  </mergeCells>
  <phoneticPr fontId="2" type="noConversion"/>
  <hyperlinks>
    <hyperlink ref="A118" r:id="rId1" display="mailto:sales02@vidic.com.vn" xr:uid="{00000000-0004-0000-0A00-000000000000}"/>
  </hyperlinks>
  <pageMargins left="0.69" right="0.45" top="0.2" bottom="0.2" header="0.17" footer="0.17"/>
  <pageSetup paperSize="9" orientation="portrait" r:id="rId2"/>
  <headerFooter alignWithMargins="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indexed="11"/>
  </sheetPr>
  <dimension ref="A23:O85"/>
  <sheetViews>
    <sheetView topLeftCell="A16" workbookViewId="0">
      <selection activeCell="A38" sqref="A38:H38"/>
    </sheetView>
  </sheetViews>
  <sheetFormatPr defaultColWidth="9.109375" defaultRowHeight="10.199999999999999"/>
  <cols>
    <col min="1" max="1" width="5.88671875" style="10" customWidth="1"/>
    <col min="2" max="2" width="27.6640625" style="10" customWidth="1"/>
    <col min="3" max="3" width="11.33203125" style="10" customWidth="1"/>
    <col min="4" max="4" width="9.6640625" style="10" customWidth="1"/>
    <col min="5" max="5" width="8" style="10" customWidth="1"/>
    <col min="6" max="6" width="7.88671875" style="2" customWidth="1"/>
    <col min="7" max="7" width="8.6640625" style="10" customWidth="1"/>
    <col min="8" max="8" width="13.44140625" style="1" customWidth="1"/>
    <col min="9" max="9" width="17.5546875" style="10" customWidth="1"/>
    <col min="10" max="16384" width="9.109375" style="10"/>
  </cols>
  <sheetData>
    <row r="23" spans="1:9" ht="5.25" customHeight="1"/>
    <row r="24" spans="1:9" ht="24" customHeight="1">
      <c r="A24" s="316" t="s">
        <v>417</v>
      </c>
      <c r="B24" s="316"/>
      <c r="C24" s="316"/>
      <c r="D24" s="316"/>
      <c r="E24" s="316"/>
      <c r="F24" s="316"/>
      <c r="G24" s="316"/>
      <c r="H24" s="316"/>
    </row>
    <row r="25" spans="1:9" ht="18.75" customHeight="1">
      <c r="A25" s="317" t="str">
        <f>Daikin!A21:H21</f>
        <v>Báo giá có hiệu lực áp dụng từ ngày 19/04/2017 và có thể thay đổi mà không kịp báo trước, mong Quý khách hàng thông cảm</v>
      </c>
      <c r="B25" s="317"/>
      <c r="C25" s="317"/>
      <c r="D25" s="317"/>
      <c r="E25" s="317"/>
      <c r="F25" s="317"/>
      <c r="G25" s="317"/>
      <c r="H25" s="317"/>
    </row>
    <row r="26" spans="1:9" s="2" customFormat="1" ht="21" customHeight="1">
      <c r="A26" s="46" t="s">
        <v>357</v>
      </c>
      <c r="B26" s="46" t="s">
        <v>358</v>
      </c>
      <c r="C26" s="46" t="s">
        <v>368</v>
      </c>
      <c r="D26" s="46" t="s">
        <v>367</v>
      </c>
      <c r="E26" s="46" t="s">
        <v>351</v>
      </c>
      <c r="F26" s="320" t="s">
        <v>352</v>
      </c>
      <c r="G26" s="321"/>
      <c r="H26" s="47" t="s">
        <v>369</v>
      </c>
    </row>
    <row r="27" spans="1:9" s="3" customFormat="1" ht="16.5" customHeight="1">
      <c r="A27" s="319" t="s">
        <v>108</v>
      </c>
      <c r="B27" s="319"/>
      <c r="C27" s="319"/>
      <c r="D27" s="319"/>
      <c r="E27" s="319"/>
      <c r="F27" s="319"/>
      <c r="G27" s="319"/>
      <c r="H27" s="319"/>
    </row>
    <row r="28" spans="1:9" ht="15" customHeight="1">
      <c r="A28" s="315" t="s">
        <v>884</v>
      </c>
      <c r="B28" s="315"/>
      <c r="C28" s="315"/>
      <c r="D28" s="315"/>
      <c r="E28" s="315"/>
      <c r="F28" s="315"/>
      <c r="G28" s="315"/>
      <c r="H28" s="315"/>
      <c r="I28" s="58"/>
    </row>
    <row r="29" spans="1:9" ht="15" customHeight="1">
      <c r="A29" s="69">
        <v>1</v>
      </c>
      <c r="B29" s="83" t="s">
        <v>885</v>
      </c>
      <c r="C29" s="69">
        <v>9000</v>
      </c>
      <c r="D29" s="69" t="s">
        <v>356</v>
      </c>
      <c r="E29" s="69" t="s">
        <v>359</v>
      </c>
      <c r="F29" s="69">
        <v>24</v>
      </c>
      <c r="G29" s="69" t="s">
        <v>371</v>
      </c>
      <c r="H29" s="81">
        <v>4650000</v>
      </c>
      <c r="I29" s="58"/>
    </row>
    <row r="30" spans="1:9" ht="15" customHeight="1">
      <c r="A30" s="69">
        <v>2</v>
      </c>
      <c r="B30" s="83" t="s">
        <v>886</v>
      </c>
      <c r="C30" s="69">
        <v>12000</v>
      </c>
      <c r="D30" s="69" t="s">
        <v>356</v>
      </c>
      <c r="E30" s="69" t="s">
        <v>359</v>
      </c>
      <c r="F30" s="69">
        <v>24</v>
      </c>
      <c r="G30" s="69" t="s">
        <v>371</v>
      </c>
      <c r="H30" s="81">
        <v>6100000</v>
      </c>
      <c r="I30" s="58"/>
    </row>
    <row r="31" spans="1:9" ht="15" customHeight="1">
      <c r="A31" s="69">
        <v>3</v>
      </c>
      <c r="B31" s="83" t="s">
        <v>889</v>
      </c>
      <c r="C31" s="69">
        <v>18000</v>
      </c>
      <c r="D31" s="69" t="s">
        <v>356</v>
      </c>
      <c r="E31" s="69" t="s">
        <v>359</v>
      </c>
      <c r="F31" s="69">
        <v>24</v>
      </c>
      <c r="G31" s="69" t="s">
        <v>371</v>
      </c>
      <c r="H31" s="81">
        <v>9050000</v>
      </c>
      <c r="I31" s="58"/>
    </row>
    <row r="32" spans="1:9" ht="15" customHeight="1">
      <c r="A32" s="69">
        <v>4</v>
      </c>
      <c r="B32" s="83" t="s">
        <v>890</v>
      </c>
      <c r="C32" s="69">
        <v>24000</v>
      </c>
      <c r="D32" s="69" t="s">
        <v>356</v>
      </c>
      <c r="E32" s="69" t="s">
        <v>359</v>
      </c>
      <c r="F32" s="69">
        <v>24</v>
      </c>
      <c r="G32" s="69" t="s">
        <v>371</v>
      </c>
      <c r="H32" s="81">
        <v>11850000</v>
      </c>
      <c r="I32" s="58"/>
    </row>
    <row r="33" spans="1:9" ht="15" customHeight="1">
      <c r="A33" s="315" t="s">
        <v>887</v>
      </c>
      <c r="B33" s="315"/>
      <c r="C33" s="315"/>
      <c r="D33" s="315"/>
      <c r="E33" s="315"/>
      <c r="F33" s="315"/>
      <c r="G33" s="315"/>
      <c r="H33" s="315"/>
      <c r="I33" s="58"/>
    </row>
    <row r="34" spans="1:9" ht="15" customHeight="1">
      <c r="A34" s="69">
        <v>1</v>
      </c>
      <c r="B34" s="83" t="s">
        <v>888</v>
      </c>
      <c r="C34" s="69">
        <v>9000</v>
      </c>
      <c r="D34" s="69" t="s">
        <v>356</v>
      </c>
      <c r="E34" s="69" t="s">
        <v>359</v>
      </c>
      <c r="F34" s="69">
        <v>24</v>
      </c>
      <c r="G34" s="69" t="s">
        <v>371</v>
      </c>
      <c r="H34" s="81">
        <v>5300000</v>
      </c>
      <c r="I34" s="58"/>
    </row>
    <row r="35" spans="1:9" ht="15" customHeight="1">
      <c r="A35" s="69">
        <v>2</v>
      </c>
      <c r="B35" s="83" t="s">
        <v>891</v>
      </c>
      <c r="C35" s="69">
        <v>12000</v>
      </c>
      <c r="D35" s="69" t="s">
        <v>356</v>
      </c>
      <c r="E35" s="69" t="s">
        <v>359</v>
      </c>
      <c r="F35" s="69">
        <v>24</v>
      </c>
      <c r="G35" s="69" t="s">
        <v>371</v>
      </c>
      <c r="H35" s="81">
        <v>6800000</v>
      </c>
      <c r="I35" s="58"/>
    </row>
    <row r="36" spans="1:9" ht="15" customHeight="1">
      <c r="A36" s="69">
        <v>3</v>
      </c>
      <c r="B36" s="83" t="s">
        <v>892</v>
      </c>
      <c r="C36" s="69">
        <v>18000</v>
      </c>
      <c r="D36" s="69" t="s">
        <v>894</v>
      </c>
      <c r="E36" s="69" t="s">
        <v>359</v>
      </c>
      <c r="F36" s="69">
        <v>24</v>
      </c>
      <c r="G36" s="69" t="s">
        <v>371</v>
      </c>
      <c r="H36" s="81">
        <v>10000000</v>
      </c>
      <c r="I36" s="58"/>
    </row>
    <row r="37" spans="1:9" ht="15" customHeight="1">
      <c r="A37" s="69">
        <v>4</v>
      </c>
      <c r="B37" s="83" t="s">
        <v>893</v>
      </c>
      <c r="C37" s="69">
        <v>24000</v>
      </c>
      <c r="D37" s="69" t="s">
        <v>356</v>
      </c>
      <c r="E37" s="69" t="s">
        <v>359</v>
      </c>
      <c r="F37" s="69">
        <v>24</v>
      </c>
      <c r="G37" s="69" t="s">
        <v>371</v>
      </c>
      <c r="H37" s="81">
        <v>13000000</v>
      </c>
      <c r="I37" s="58"/>
    </row>
    <row r="38" spans="1:9" s="2" customFormat="1" ht="30.75" customHeight="1">
      <c r="A38" s="319" t="s">
        <v>109</v>
      </c>
      <c r="B38" s="319"/>
      <c r="C38" s="319"/>
      <c r="D38" s="319"/>
      <c r="E38" s="319"/>
      <c r="F38" s="319"/>
      <c r="G38" s="319"/>
      <c r="H38" s="319"/>
      <c r="I38" s="58"/>
    </row>
    <row r="39" spans="1:9" s="3" customFormat="1" ht="14.25" customHeight="1">
      <c r="A39" s="315" t="s">
        <v>247</v>
      </c>
      <c r="B39" s="315"/>
      <c r="C39" s="315"/>
      <c r="D39" s="315"/>
      <c r="E39" s="315"/>
      <c r="F39" s="315"/>
      <c r="G39" s="315"/>
      <c r="H39" s="315"/>
      <c r="I39" s="58"/>
    </row>
    <row r="40" spans="1:9" ht="14.25" customHeight="1">
      <c r="A40" s="5">
        <v>1</v>
      </c>
      <c r="B40" s="26" t="s">
        <v>139</v>
      </c>
      <c r="C40" s="5">
        <v>18000</v>
      </c>
      <c r="D40" s="5" t="s">
        <v>356</v>
      </c>
      <c r="E40" s="5" t="s">
        <v>359</v>
      </c>
      <c r="F40" s="5">
        <v>24</v>
      </c>
      <c r="G40" s="5" t="s">
        <v>371</v>
      </c>
      <c r="H40" s="53">
        <v>14700000</v>
      </c>
      <c r="I40" s="58"/>
    </row>
    <row r="41" spans="1:9" ht="14.25" customHeight="1">
      <c r="A41" s="5">
        <v>2</v>
      </c>
      <c r="B41" s="26" t="s">
        <v>360</v>
      </c>
      <c r="C41" s="5">
        <v>24000</v>
      </c>
      <c r="D41" s="5" t="s">
        <v>356</v>
      </c>
      <c r="E41" s="5" t="s">
        <v>359</v>
      </c>
      <c r="F41" s="5">
        <v>24</v>
      </c>
      <c r="G41" s="5" t="s">
        <v>371</v>
      </c>
      <c r="H41" s="53">
        <v>16900000</v>
      </c>
      <c r="I41" s="58"/>
    </row>
    <row r="42" spans="1:9" ht="14.25" customHeight="1">
      <c r="A42" s="5">
        <v>3</v>
      </c>
      <c r="B42" s="26" t="s">
        <v>361</v>
      </c>
      <c r="C42" s="5">
        <v>27000</v>
      </c>
      <c r="D42" s="5" t="s">
        <v>356</v>
      </c>
      <c r="E42" s="5" t="s">
        <v>359</v>
      </c>
      <c r="F42" s="5">
        <v>24</v>
      </c>
      <c r="G42" s="5" t="s">
        <v>371</v>
      </c>
      <c r="H42" s="53">
        <v>18200000</v>
      </c>
      <c r="I42" s="58"/>
    </row>
    <row r="43" spans="1:9" ht="14.25" customHeight="1">
      <c r="A43" s="5">
        <v>4</v>
      </c>
      <c r="B43" s="26" t="s">
        <v>644</v>
      </c>
      <c r="C43" s="5">
        <v>42000</v>
      </c>
      <c r="D43" s="5" t="s">
        <v>356</v>
      </c>
      <c r="E43" s="5" t="s">
        <v>359</v>
      </c>
      <c r="F43" s="5">
        <v>24</v>
      </c>
      <c r="G43" s="5" t="s">
        <v>371</v>
      </c>
      <c r="H43" s="53">
        <v>25300000</v>
      </c>
      <c r="I43" s="58"/>
    </row>
    <row r="44" spans="1:9" ht="14.25" customHeight="1">
      <c r="A44" s="5">
        <v>5</v>
      </c>
      <c r="B44" s="26" t="s">
        <v>645</v>
      </c>
      <c r="C44" s="5">
        <v>48000</v>
      </c>
      <c r="D44" s="5" t="s">
        <v>356</v>
      </c>
      <c r="E44" s="5" t="s">
        <v>359</v>
      </c>
      <c r="F44" s="5">
        <v>24</v>
      </c>
      <c r="G44" s="5" t="s">
        <v>371</v>
      </c>
      <c r="H44" s="53">
        <v>27500000</v>
      </c>
      <c r="I44" s="58"/>
    </row>
    <row r="45" spans="1:9" s="3" customFormat="1" ht="14.25" customHeight="1">
      <c r="A45" s="5">
        <v>5</v>
      </c>
      <c r="B45" s="26" t="s">
        <v>772</v>
      </c>
      <c r="C45" s="5">
        <v>100000</v>
      </c>
      <c r="D45" s="5" t="s">
        <v>356</v>
      </c>
      <c r="E45" s="5" t="s">
        <v>359</v>
      </c>
      <c r="F45" s="5">
        <v>24</v>
      </c>
      <c r="G45" s="5" t="s">
        <v>371</v>
      </c>
      <c r="H45" s="53">
        <v>59500000</v>
      </c>
      <c r="I45" s="58"/>
    </row>
    <row r="46" spans="1:9" ht="14.25" customHeight="1">
      <c r="A46" s="315" t="s">
        <v>248</v>
      </c>
      <c r="B46" s="315"/>
      <c r="C46" s="315"/>
      <c r="D46" s="315"/>
      <c r="E46" s="315"/>
      <c r="F46" s="315"/>
      <c r="G46" s="315"/>
      <c r="H46" s="315"/>
      <c r="I46" s="58"/>
    </row>
    <row r="47" spans="1:9" ht="14.25" customHeight="1">
      <c r="A47" s="5">
        <v>1</v>
      </c>
      <c r="B47" s="26" t="s">
        <v>140</v>
      </c>
      <c r="C47" s="5">
        <v>24000</v>
      </c>
      <c r="D47" s="5" t="s">
        <v>356</v>
      </c>
      <c r="E47" s="5" t="s">
        <v>359</v>
      </c>
      <c r="F47" s="5">
        <v>24</v>
      </c>
      <c r="G47" s="5" t="s">
        <v>371</v>
      </c>
      <c r="H47" s="53">
        <v>16000000</v>
      </c>
      <c r="I47" s="58"/>
    </row>
    <row r="48" spans="1:9" ht="14.25" customHeight="1">
      <c r="A48" s="5">
        <v>2</v>
      </c>
      <c r="B48" s="26" t="s">
        <v>362</v>
      </c>
      <c r="C48" s="5">
        <v>24000</v>
      </c>
      <c r="D48" s="5" t="s">
        <v>356</v>
      </c>
      <c r="E48" s="5" t="s">
        <v>359</v>
      </c>
      <c r="F48" s="5">
        <v>24</v>
      </c>
      <c r="G48" s="5" t="s">
        <v>371</v>
      </c>
      <c r="H48" s="53">
        <v>18300000</v>
      </c>
      <c r="I48" s="58"/>
    </row>
    <row r="49" spans="1:15" ht="14.25" customHeight="1">
      <c r="A49" s="5">
        <v>3</v>
      </c>
      <c r="B49" s="26" t="s">
        <v>363</v>
      </c>
      <c r="C49" s="5">
        <v>27000</v>
      </c>
      <c r="D49" s="5" t="s">
        <v>356</v>
      </c>
      <c r="E49" s="5" t="s">
        <v>359</v>
      </c>
      <c r="F49" s="5">
        <v>24</v>
      </c>
      <c r="G49" s="5" t="s">
        <v>371</v>
      </c>
      <c r="H49" s="53">
        <v>19500000</v>
      </c>
      <c r="I49" s="58"/>
    </row>
    <row r="50" spans="1:15" ht="14.25" customHeight="1">
      <c r="A50" s="5">
        <v>4</v>
      </c>
      <c r="B50" s="26" t="s">
        <v>773</v>
      </c>
      <c r="C50" s="5">
        <v>36000</v>
      </c>
      <c r="D50" s="5" t="s">
        <v>356</v>
      </c>
      <c r="E50" s="5" t="s">
        <v>359</v>
      </c>
      <c r="F50" s="5">
        <v>24</v>
      </c>
      <c r="G50" s="5" t="s">
        <v>371</v>
      </c>
      <c r="H50" s="53">
        <v>25350000</v>
      </c>
      <c r="I50" s="58"/>
    </row>
    <row r="51" spans="1:15" s="3" customFormat="1" ht="14.25" customHeight="1">
      <c r="A51" s="5">
        <v>4</v>
      </c>
      <c r="B51" s="26" t="s">
        <v>646</v>
      </c>
      <c r="C51" s="5">
        <v>45000</v>
      </c>
      <c r="D51" s="5" t="s">
        <v>356</v>
      </c>
      <c r="E51" s="5" t="s">
        <v>359</v>
      </c>
      <c r="F51" s="5">
        <v>24</v>
      </c>
      <c r="G51" s="5" t="s">
        <v>371</v>
      </c>
      <c r="H51" s="53">
        <v>28650000</v>
      </c>
      <c r="I51" s="58"/>
    </row>
    <row r="52" spans="1:15" ht="14.25" customHeight="1">
      <c r="A52" s="5">
        <v>5</v>
      </c>
      <c r="B52" s="26" t="s">
        <v>647</v>
      </c>
      <c r="C52" s="5">
        <v>48000</v>
      </c>
      <c r="D52" s="5" t="s">
        <v>356</v>
      </c>
      <c r="E52" s="5" t="s">
        <v>359</v>
      </c>
      <c r="F52" s="5">
        <v>24</v>
      </c>
      <c r="G52" s="5" t="s">
        <v>371</v>
      </c>
      <c r="H52" s="53">
        <v>62800000</v>
      </c>
      <c r="I52" s="58"/>
    </row>
    <row r="53" spans="1:15" ht="14.25" customHeight="1">
      <c r="A53" s="315" t="s">
        <v>437</v>
      </c>
      <c r="B53" s="315"/>
      <c r="C53" s="315"/>
      <c r="D53" s="315"/>
      <c r="E53" s="315"/>
      <c r="F53" s="315"/>
      <c r="G53" s="315"/>
      <c r="H53" s="315"/>
      <c r="I53" s="58"/>
    </row>
    <row r="54" spans="1:15" ht="14.25" customHeight="1">
      <c r="A54" s="5">
        <v>1</v>
      </c>
      <c r="B54" s="26" t="s">
        <v>141</v>
      </c>
      <c r="C54" s="5">
        <v>18000</v>
      </c>
      <c r="D54" s="5" t="s">
        <v>356</v>
      </c>
      <c r="E54" s="5" t="s">
        <v>359</v>
      </c>
      <c r="F54" s="5">
        <v>24</v>
      </c>
      <c r="G54" s="5" t="s">
        <v>371</v>
      </c>
      <c r="H54" s="53">
        <v>16500000</v>
      </c>
      <c r="I54" s="58"/>
    </row>
    <row r="55" spans="1:15" ht="14.25" customHeight="1">
      <c r="A55" s="5">
        <v>2</v>
      </c>
      <c r="B55" s="26" t="s">
        <v>152</v>
      </c>
      <c r="C55" s="5">
        <v>24000</v>
      </c>
      <c r="D55" s="5" t="s">
        <v>356</v>
      </c>
      <c r="E55" s="5" t="s">
        <v>359</v>
      </c>
      <c r="F55" s="5">
        <v>24</v>
      </c>
      <c r="G55" s="5" t="s">
        <v>371</v>
      </c>
      <c r="H55" s="53">
        <v>19600000</v>
      </c>
      <c r="I55" s="58"/>
    </row>
    <row r="56" spans="1:15" ht="14.25" customHeight="1">
      <c r="A56" s="5">
        <v>3</v>
      </c>
      <c r="B56" s="26" t="s">
        <v>384</v>
      </c>
      <c r="C56" s="5">
        <v>27000</v>
      </c>
      <c r="D56" s="5" t="s">
        <v>356</v>
      </c>
      <c r="E56" s="5" t="s">
        <v>359</v>
      </c>
      <c r="F56" s="5">
        <v>24</v>
      </c>
      <c r="G56" s="5" t="s">
        <v>371</v>
      </c>
      <c r="H56" s="53">
        <v>20800000</v>
      </c>
      <c r="I56" s="58"/>
    </row>
    <row r="57" spans="1:15" s="3" customFormat="1" ht="14.25" customHeight="1">
      <c r="A57" s="5">
        <v>4</v>
      </c>
      <c r="B57" s="26" t="s">
        <v>648</v>
      </c>
      <c r="C57" s="5">
        <v>36000</v>
      </c>
      <c r="D57" s="5" t="s">
        <v>356</v>
      </c>
      <c r="E57" s="5" t="s">
        <v>359</v>
      </c>
      <c r="F57" s="5">
        <v>24</v>
      </c>
      <c r="G57" s="5" t="s">
        <v>371</v>
      </c>
      <c r="H57" s="53">
        <v>26050000</v>
      </c>
      <c r="I57" s="58"/>
    </row>
    <row r="58" spans="1:15" ht="14.25" customHeight="1">
      <c r="A58" s="5">
        <v>5</v>
      </c>
      <c r="B58" s="26" t="s">
        <v>649</v>
      </c>
      <c r="C58" s="5">
        <v>50000</v>
      </c>
      <c r="D58" s="5" t="s">
        <v>356</v>
      </c>
      <c r="E58" s="5" t="s">
        <v>359</v>
      </c>
      <c r="F58" s="5">
        <v>24</v>
      </c>
      <c r="G58" s="5" t="s">
        <v>371</v>
      </c>
      <c r="H58" s="53">
        <v>33200000</v>
      </c>
      <c r="I58" s="58"/>
    </row>
    <row r="59" spans="1:15" ht="14.25" customHeight="1">
      <c r="A59" s="315" t="s">
        <v>244</v>
      </c>
      <c r="B59" s="315"/>
      <c r="C59" s="315"/>
      <c r="D59" s="315"/>
      <c r="E59" s="315"/>
      <c r="F59" s="315"/>
      <c r="G59" s="315"/>
      <c r="H59" s="315"/>
      <c r="I59" s="58"/>
    </row>
    <row r="60" spans="1:15" ht="14.25" customHeight="1">
      <c r="A60" s="5">
        <v>1</v>
      </c>
      <c r="B60" s="26" t="s">
        <v>385</v>
      </c>
      <c r="C60" s="5">
        <v>24000</v>
      </c>
      <c r="D60" s="5" t="s">
        <v>356</v>
      </c>
      <c r="E60" s="5" t="s">
        <v>359</v>
      </c>
      <c r="F60" s="5">
        <v>24</v>
      </c>
      <c r="G60" s="5" t="s">
        <v>371</v>
      </c>
      <c r="H60" s="53">
        <v>20650000</v>
      </c>
      <c r="I60" s="58"/>
    </row>
    <row r="61" spans="1:15" ht="14.25" customHeight="1">
      <c r="A61" s="5">
        <v>2</v>
      </c>
      <c r="B61" s="26" t="s">
        <v>386</v>
      </c>
      <c r="C61" s="5">
        <v>27000</v>
      </c>
      <c r="D61" s="5" t="s">
        <v>356</v>
      </c>
      <c r="E61" s="5" t="s">
        <v>359</v>
      </c>
      <c r="F61" s="5">
        <v>24</v>
      </c>
      <c r="G61" s="5" t="s">
        <v>371</v>
      </c>
      <c r="H61" s="53">
        <v>21800000</v>
      </c>
      <c r="I61" s="58"/>
    </row>
    <row r="62" spans="1:15" ht="10.5" customHeight="1">
      <c r="A62" s="5">
        <v>3</v>
      </c>
      <c r="B62" s="26" t="s">
        <v>650</v>
      </c>
      <c r="C62" s="5">
        <v>36000</v>
      </c>
      <c r="D62" s="5" t="s">
        <v>356</v>
      </c>
      <c r="E62" s="5" t="s">
        <v>359</v>
      </c>
      <c r="F62" s="5">
        <v>24</v>
      </c>
      <c r="G62" s="5" t="s">
        <v>371</v>
      </c>
      <c r="H62" s="53">
        <v>29000000</v>
      </c>
    </row>
    <row r="63" spans="1:15" ht="17.25" customHeight="1">
      <c r="A63" s="5">
        <v>3</v>
      </c>
      <c r="B63" s="26" t="s">
        <v>651</v>
      </c>
      <c r="C63" s="5">
        <v>48000</v>
      </c>
      <c r="D63" s="5" t="s">
        <v>356</v>
      </c>
      <c r="E63" s="5" t="s">
        <v>359</v>
      </c>
      <c r="F63" s="5">
        <v>24</v>
      </c>
      <c r="G63" s="5" t="s">
        <v>371</v>
      </c>
      <c r="H63" s="53">
        <v>36200000</v>
      </c>
      <c r="J63" s="9"/>
      <c r="O63" s="9"/>
    </row>
    <row r="64" spans="1:15" ht="17.25" customHeight="1">
      <c r="A64" s="356"/>
      <c r="B64" s="356"/>
      <c r="C64" s="356"/>
      <c r="D64" s="356"/>
      <c r="E64" s="356"/>
      <c r="F64" s="9"/>
      <c r="H64" s="9"/>
      <c r="J64" s="9"/>
      <c r="O64" s="9"/>
    </row>
    <row r="65" spans="1:15" ht="17.25" customHeight="1">
      <c r="A65" s="356"/>
      <c r="B65" s="356"/>
      <c r="C65" s="356"/>
      <c r="D65" s="356"/>
      <c r="E65" s="356"/>
      <c r="F65" s="9"/>
      <c r="H65" s="9"/>
      <c r="J65" s="9"/>
      <c r="O65" s="9"/>
    </row>
    <row r="66" spans="1:15" ht="17.25" customHeight="1">
      <c r="A66" s="356"/>
      <c r="B66" s="356"/>
      <c r="C66" s="356"/>
      <c r="D66" s="356"/>
      <c r="E66" s="356"/>
      <c r="F66" s="9"/>
      <c r="H66" s="9"/>
      <c r="J66" s="9"/>
      <c r="O66" s="9"/>
    </row>
    <row r="67" spans="1:15" ht="17.25" customHeight="1">
      <c r="A67" s="147" t="s">
        <v>348</v>
      </c>
      <c r="B67" s="147"/>
      <c r="C67" s="147"/>
      <c r="D67" s="147"/>
      <c r="E67" s="147"/>
      <c r="F67" s="148"/>
      <c r="G67" s="141"/>
      <c r="H67" s="9"/>
      <c r="J67" s="9"/>
      <c r="O67" s="9"/>
    </row>
    <row r="68" spans="1:15" s="28" customFormat="1" ht="17.25" customHeight="1">
      <c r="A68" s="150" t="s">
        <v>144</v>
      </c>
      <c r="B68" s="150"/>
      <c r="C68" s="150"/>
      <c r="D68" s="150"/>
      <c r="E68" s="150"/>
      <c r="F68" s="148"/>
      <c r="G68" s="141"/>
      <c r="H68" s="9"/>
      <c r="J68" s="8"/>
      <c r="O68" s="8"/>
    </row>
    <row r="69" spans="1:15" ht="17.25" customHeight="1">
      <c r="A69" s="150" t="s">
        <v>147</v>
      </c>
      <c r="B69" s="150"/>
      <c r="C69" s="150"/>
      <c r="D69" s="150"/>
      <c r="E69" s="150"/>
      <c r="F69" s="148"/>
      <c r="G69" s="141"/>
      <c r="H69" s="9"/>
      <c r="J69" s="9"/>
      <c r="O69" s="9"/>
    </row>
    <row r="70" spans="1:15" ht="17.25" customHeight="1">
      <c r="A70" s="150" t="s">
        <v>355</v>
      </c>
      <c r="B70" s="150"/>
      <c r="C70" s="150"/>
      <c r="D70" s="150"/>
      <c r="E70" s="150"/>
      <c r="F70" s="148"/>
      <c r="G70" s="141"/>
      <c r="H70" s="9"/>
      <c r="J70" s="9"/>
      <c r="O70" s="9"/>
    </row>
    <row r="71" spans="1:15" ht="17.25" customHeight="1">
      <c r="A71" s="150" t="s">
        <v>122</v>
      </c>
      <c r="B71" s="150"/>
      <c r="C71" s="150"/>
      <c r="D71" s="150"/>
      <c r="E71" s="150"/>
      <c r="F71" s="148"/>
      <c r="G71" s="141"/>
      <c r="H71" s="9"/>
      <c r="J71" s="9"/>
      <c r="O71" s="9"/>
    </row>
    <row r="72" spans="1:15" ht="17.25" customHeight="1">
      <c r="A72" s="151" t="s">
        <v>123</v>
      </c>
      <c r="B72" s="151"/>
      <c r="C72" s="152"/>
      <c r="D72" s="151"/>
      <c r="E72" s="151"/>
      <c r="F72" s="153"/>
      <c r="G72" s="146"/>
      <c r="H72" s="8"/>
      <c r="J72" s="9"/>
      <c r="O72" s="9"/>
    </row>
    <row r="73" spans="1:15" ht="17.25" customHeight="1">
      <c r="A73" s="147" t="s">
        <v>148</v>
      </c>
      <c r="B73" s="147"/>
      <c r="C73" s="147"/>
      <c r="D73" s="147"/>
      <c r="E73" s="147"/>
      <c r="F73" s="148"/>
      <c r="G73" s="141"/>
      <c r="H73" s="9"/>
      <c r="J73" s="9"/>
      <c r="O73" s="9"/>
    </row>
    <row r="74" spans="1:15" ht="17.25" customHeight="1">
      <c r="A74" s="155" t="s">
        <v>1021</v>
      </c>
      <c r="B74" s="155"/>
      <c r="C74" s="155"/>
      <c r="D74" s="155"/>
      <c r="E74" s="155"/>
      <c r="F74" s="148"/>
      <c r="G74" s="141"/>
      <c r="H74" s="9"/>
      <c r="J74" s="9"/>
      <c r="O74" s="9"/>
    </row>
    <row r="75" spans="1:15" ht="13.2">
      <c r="A75" s="150" t="s">
        <v>1020</v>
      </c>
      <c r="B75" s="150"/>
      <c r="C75" s="150"/>
      <c r="D75" s="150"/>
      <c r="E75" s="150"/>
      <c r="F75" s="148"/>
      <c r="G75" s="141"/>
      <c r="H75" s="9"/>
    </row>
    <row r="76" spans="1:15" ht="14.25" customHeight="1">
      <c r="A76" s="150" t="s">
        <v>760</v>
      </c>
      <c r="B76" s="150"/>
      <c r="C76" s="150"/>
      <c r="D76" s="150"/>
      <c r="E76" s="150"/>
      <c r="F76" s="148"/>
      <c r="G76" s="141"/>
      <c r="H76" s="9"/>
    </row>
    <row r="77" spans="1:15" ht="14.25" customHeight="1">
      <c r="A77" s="150" t="s">
        <v>347</v>
      </c>
      <c r="B77" s="150"/>
      <c r="C77" s="150"/>
      <c r="D77" s="150"/>
      <c r="E77" s="150"/>
      <c r="F77" s="148"/>
      <c r="G77" s="141"/>
      <c r="H77" s="9"/>
    </row>
    <row r="78" spans="1:15" ht="14.25" customHeight="1">
      <c r="F78" s="10"/>
      <c r="H78" s="9"/>
    </row>
    <row r="79" spans="1:15" ht="14.25" customHeight="1">
      <c r="F79" s="10"/>
      <c r="H79" s="9"/>
    </row>
    <row r="80" spans="1:15" ht="14.25" customHeight="1">
      <c r="F80" s="10"/>
      <c r="H80" s="9"/>
    </row>
    <row r="81" spans="6:8" ht="14.25" customHeight="1">
      <c r="F81" s="10"/>
      <c r="H81" s="9"/>
    </row>
    <row r="82" spans="6:8" ht="14.25" customHeight="1"/>
    <row r="83" spans="6:8" ht="14.25" customHeight="1"/>
    <row r="84" spans="6:8" ht="14.25" customHeight="1"/>
    <row r="85" spans="6:8" ht="14.25" customHeight="1"/>
  </sheetData>
  <sheetProtection algorithmName="SHA-512" hashValue="VvUjle9ARF3JAADTH4Q4FtdxsqghgwQ9O4bcCOqQE8/IJ7uGBkomSDdwep8PqWPOdT4A0nTYd2JxO0ChBXQ0tQ==" saltValue="wtksZse0gnAIxnQb6dCMKg==" spinCount="100000" sheet="1" selectLockedCells="1" selectUnlockedCells="1"/>
  <mergeCells count="14">
    <mergeCell ref="A24:H24"/>
    <mergeCell ref="A25:H25"/>
    <mergeCell ref="F26:G26"/>
    <mergeCell ref="A27:H27"/>
    <mergeCell ref="A66:E66"/>
    <mergeCell ref="A46:H46"/>
    <mergeCell ref="A28:H28"/>
    <mergeCell ref="A33:H33"/>
    <mergeCell ref="A64:E64"/>
    <mergeCell ref="A65:E65"/>
    <mergeCell ref="A53:H53"/>
    <mergeCell ref="A59:H59"/>
    <mergeCell ref="A38:H38"/>
    <mergeCell ref="A39:H39"/>
  </mergeCells>
  <phoneticPr fontId="0" type="noConversion"/>
  <hyperlinks>
    <hyperlink ref="A77" r:id="rId1" display="mailto:sales02@vidic.com.vn" xr:uid="{00000000-0004-0000-0B00-000000000000}"/>
  </hyperlinks>
  <pageMargins left="0.59" right="0.56000000000000005" top="0.25" bottom="0.25" header="0.28999999999999998" footer="0.31"/>
  <pageSetup paperSize="9" orientation="portrait" r:id="rId2"/>
  <headerFooter alignWithMargins="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B050"/>
  </sheetPr>
  <dimension ref="A24:O90"/>
  <sheetViews>
    <sheetView workbookViewId="0">
      <selection activeCell="A78" sqref="A78:H88"/>
    </sheetView>
  </sheetViews>
  <sheetFormatPr defaultColWidth="9.109375" defaultRowHeight="10.199999999999999"/>
  <cols>
    <col min="1" max="1" width="5.88671875" style="10" customWidth="1"/>
    <col min="2" max="2" width="18.109375" style="10" customWidth="1"/>
    <col min="3" max="3" width="22.5546875" style="10" customWidth="1"/>
    <col min="4" max="4" width="8.6640625" style="10" customWidth="1"/>
    <col min="5" max="5" width="8.88671875" style="10" customWidth="1"/>
    <col min="6" max="6" width="9.109375" style="10"/>
    <col min="7" max="8" width="7.88671875" style="2" customWidth="1"/>
    <col min="9" max="9" width="10.88671875" style="10" customWidth="1"/>
    <col min="10" max="10" width="15.44140625" style="10" customWidth="1"/>
    <col min="11" max="16384" width="9.109375" style="10"/>
  </cols>
  <sheetData>
    <row r="24" spans="1:10" ht="26.25" customHeight="1">
      <c r="A24" s="316" t="s">
        <v>424</v>
      </c>
      <c r="B24" s="316"/>
      <c r="C24" s="316"/>
      <c r="D24" s="316"/>
      <c r="E24" s="316"/>
      <c r="F24" s="316"/>
      <c r="G24" s="316"/>
      <c r="H24" s="316"/>
      <c r="I24" s="316"/>
    </row>
    <row r="25" spans="1:10" ht="18" customHeight="1">
      <c r="A25" s="317" t="str">
        <f>Daikin!A21:H21</f>
        <v>Báo giá có hiệu lực áp dụng từ ngày 19/04/2017 và có thể thay đổi mà không kịp báo trước, mong Quý khách hàng thông cảm</v>
      </c>
      <c r="B25" s="317"/>
      <c r="C25" s="317"/>
      <c r="D25" s="317"/>
      <c r="E25" s="317"/>
      <c r="F25" s="317"/>
      <c r="G25" s="317"/>
      <c r="H25" s="317"/>
      <c r="I25" s="317"/>
    </row>
    <row r="26" spans="1:10" s="2" customFormat="1" ht="19.2">
      <c r="A26" s="41" t="s">
        <v>357</v>
      </c>
      <c r="B26" s="41" t="s">
        <v>358</v>
      </c>
      <c r="C26" s="41" t="s">
        <v>350</v>
      </c>
      <c r="D26" s="41" t="s">
        <v>368</v>
      </c>
      <c r="E26" s="41" t="s">
        <v>367</v>
      </c>
      <c r="F26" s="41" t="s">
        <v>351</v>
      </c>
      <c r="G26" s="358" t="s">
        <v>352</v>
      </c>
      <c r="H26" s="359"/>
      <c r="I26" s="51" t="s">
        <v>369</v>
      </c>
    </row>
    <row r="27" spans="1:10" s="3" customFormat="1" ht="18.75" customHeight="1">
      <c r="A27" s="357" t="s">
        <v>472</v>
      </c>
      <c r="B27" s="357"/>
      <c r="C27" s="357"/>
      <c r="D27" s="357"/>
      <c r="E27" s="357"/>
      <c r="F27" s="357"/>
      <c r="G27" s="357"/>
      <c r="H27" s="357"/>
      <c r="I27" s="357"/>
    </row>
    <row r="28" spans="1:10" ht="20.399999999999999">
      <c r="A28" s="5">
        <v>1</v>
      </c>
      <c r="B28" s="11" t="s">
        <v>473</v>
      </c>
      <c r="C28" s="11" t="s">
        <v>251</v>
      </c>
      <c r="D28" s="37">
        <v>9000</v>
      </c>
      <c r="E28" s="5" t="s">
        <v>86</v>
      </c>
      <c r="F28" s="5" t="s">
        <v>353</v>
      </c>
      <c r="G28" s="5">
        <v>12</v>
      </c>
      <c r="H28" s="5" t="s">
        <v>354</v>
      </c>
      <c r="I28" s="7">
        <v>9550000</v>
      </c>
      <c r="J28" s="56"/>
    </row>
    <row r="29" spans="1:10" ht="20.399999999999999">
      <c r="A29" s="5">
        <v>2</v>
      </c>
      <c r="B29" s="11" t="s">
        <v>474</v>
      </c>
      <c r="C29" s="11" t="s">
        <v>252</v>
      </c>
      <c r="D29" s="37">
        <v>12000</v>
      </c>
      <c r="E29" s="5" t="s">
        <v>86</v>
      </c>
      <c r="F29" s="5" t="s">
        <v>353</v>
      </c>
      <c r="G29" s="5">
        <v>12</v>
      </c>
      <c r="H29" s="5" t="s">
        <v>354</v>
      </c>
      <c r="I29" s="7">
        <v>10550000</v>
      </c>
      <c r="J29" s="56"/>
    </row>
    <row r="30" spans="1:10" ht="20.399999999999999">
      <c r="A30" s="5">
        <v>3</v>
      </c>
      <c r="B30" s="11" t="s">
        <v>475</v>
      </c>
      <c r="C30" s="11" t="s">
        <v>253</v>
      </c>
      <c r="D30" s="37">
        <v>18000</v>
      </c>
      <c r="E30" s="5" t="s">
        <v>86</v>
      </c>
      <c r="F30" s="5" t="s">
        <v>353</v>
      </c>
      <c r="G30" s="5">
        <v>12</v>
      </c>
      <c r="H30" s="5" t="s">
        <v>354</v>
      </c>
      <c r="I30" s="37">
        <v>17250000</v>
      </c>
      <c r="J30" s="56"/>
    </row>
    <row r="31" spans="1:10" ht="20.399999999999999">
      <c r="A31" s="5">
        <v>4</v>
      </c>
      <c r="B31" s="11" t="s">
        <v>476</v>
      </c>
      <c r="C31" s="11" t="s">
        <v>254</v>
      </c>
      <c r="D31" s="37">
        <v>24000</v>
      </c>
      <c r="E31" s="5" t="s">
        <v>86</v>
      </c>
      <c r="F31" s="5" t="s">
        <v>353</v>
      </c>
      <c r="G31" s="5">
        <v>12</v>
      </c>
      <c r="H31" s="5" t="s">
        <v>354</v>
      </c>
      <c r="I31" s="37">
        <v>21750000</v>
      </c>
      <c r="J31" s="56"/>
    </row>
    <row r="32" spans="1:10" s="3" customFormat="1" ht="18.75" customHeight="1">
      <c r="A32" s="357" t="s">
        <v>477</v>
      </c>
      <c r="B32" s="357"/>
      <c r="C32" s="357"/>
      <c r="D32" s="357"/>
      <c r="E32" s="357"/>
      <c r="F32" s="357"/>
      <c r="G32" s="357"/>
      <c r="H32" s="357"/>
      <c r="I32" s="357"/>
      <c r="J32" s="56"/>
    </row>
    <row r="33" spans="1:10" ht="20.399999999999999">
      <c r="A33" s="5">
        <v>1</v>
      </c>
      <c r="B33" s="11" t="s">
        <v>478</v>
      </c>
      <c r="C33" s="11" t="s">
        <v>431</v>
      </c>
      <c r="D33" s="37">
        <v>9000</v>
      </c>
      <c r="E33" s="5" t="s">
        <v>86</v>
      </c>
      <c r="F33" s="5" t="s">
        <v>353</v>
      </c>
      <c r="G33" s="5">
        <v>12</v>
      </c>
      <c r="H33" s="5" t="s">
        <v>354</v>
      </c>
      <c r="I33" s="7">
        <v>10350000</v>
      </c>
      <c r="J33" s="56"/>
    </row>
    <row r="34" spans="1:10" ht="20.399999999999999">
      <c r="A34" s="5">
        <v>2</v>
      </c>
      <c r="B34" s="11" t="s">
        <v>479</v>
      </c>
      <c r="C34" s="11" t="s">
        <v>432</v>
      </c>
      <c r="D34" s="37">
        <v>12000</v>
      </c>
      <c r="E34" s="5" t="s">
        <v>86</v>
      </c>
      <c r="F34" s="5" t="s">
        <v>353</v>
      </c>
      <c r="G34" s="5">
        <v>12</v>
      </c>
      <c r="H34" s="5" t="s">
        <v>354</v>
      </c>
      <c r="I34" s="7">
        <v>11150000</v>
      </c>
      <c r="J34" s="56"/>
    </row>
    <row r="35" spans="1:10" ht="20.399999999999999">
      <c r="A35" s="5">
        <v>3</v>
      </c>
      <c r="B35" s="11" t="s">
        <v>480</v>
      </c>
      <c r="C35" s="11" t="s">
        <v>433</v>
      </c>
      <c r="D35" s="37">
        <v>18000</v>
      </c>
      <c r="E35" s="5" t="s">
        <v>86</v>
      </c>
      <c r="F35" s="5" t="s">
        <v>353</v>
      </c>
      <c r="G35" s="5">
        <v>12</v>
      </c>
      <c r="H35" s="5" t="s">
        <v>354</v>
      </c>
      <c r="I35" s="37">
        <v>19850000</v>
      </c>
      <c r="J35" s="56"/>
    </row>
    <row r="36" spans="1:10" ht="20.399999999999999">
      <c r="A36" s="5">
        <v>4</v>
      </c>
      <c r="B36" s="11" t="s">
        <v>481</v>
      </c>
      <c r="C36" s="11" t="s">
        <v>434</v>
      </c>
      <c r="D36" s="37">
        <v>24000</v>
      </c>
      <c r="E36" s="5" t="s">
        <v>86</v>
      </c>
      <c r="F36" s="5" t="s">
        <v>353</v>
      </c>
      <c r="G36" s="5">
        <v>12</v>
      </c>
      <c r="H36" s="5" t="s">
        <v>354</v>
      </c>
      <c r="I36" s="37">
        <v>23750000</v>
      </c>
      <c r="J36" s="56"/>
    </row>
    <row r="37" spans="1:10" ht="24.75" customHeight="1">
      <c r="A37" s="360" t="s">
        <v>394</v>
      </c>
      <c r="B37" s="361"/>
      <c r="C37" s="361"/>
      <c r="D37" s="361"/>
      <c r="E37" s="361"/>
      <c r="F37" s="361"/>
      <c r="G37" s="361"/>
      <c r="H37" s="361"/>
      <c r="I37" s="362"/>
    </row>
    <row r="38" spans="1:10" s="3" customFormat="1" ht="18.75" customHeight="1">
      <c r="A38" s="357" t="s">
        <v>435</v>
      </c>
      <c r="B38" s="357"/>
      <c r="C38" s="357"/>
      <c r="D38" s="357"/>
      <c r="E38" s="357"/>
      <c r="F38" s="357"/>
      <c r="G38" s="357"/>
      <c r="H38" s="357"/>
      <c r="I38" s="357"/>
    </row>
    <row r="39" spans="1:10" ht="30.6">
      <c r="A39" s="5">
        <v>1</v>
      </c>
      <c r="B39" s="26" t="s">
        <v>177</v>
      </c>
      <c r="C39" s="11" t="s">
        <v>282</v>
      </c>
      <c r="D39" s="37">
        <v>25000</v>
      </c>
      <c r="E39" s="5" t="s">
        <v>86</v>
      </c>
      <c r="F39" s="5" t="s">
        <v>353</v>
      </c>
      <c r="G39" s="5">
        <v>12</v>
      </c>
      <c r="H39" s="5" t="s">
        <v>354</v>
      </c>
      <c r="I39" s="37" t="s">
        <v>381</v>
      </c>
    </row>
    <row r="40" spans="1:10" ht="30.6">
      <c r="A40" s="5">
        <v>2</v>
      </c>
      <c r="B40" s="26" t="s">
        <v>178</v>
      </c>
      <c r="C40" s="11" t="s">
        <v>283</v>
      </c>
      <c r="D40" s="37">
        <v>36000</v>
      </c>
      <c r="E40" s="5" t="s">
        <v>86</v>
      </c>
      <c r="F40" s="5" t="s">
        <v>353</v>
      </c>
      <c r="G40" s="5">
        <v>12</v>
      </c>
      <c r="H40" s="5" t="s">
        <v>354</v>
      </c>
      <c r="I40" s="37" t="s">
        <v>381</v>
      </c>
    </row>
    <row r="41" spans="1:10" ht="30.6">
      <c r="A41" s="5">
        <v>3</v>
      </c>
      <c r="B41" s="26" t="s">
        <v>179</v>
      </c>
      <c r="C41" s="11" t="s">
        <v>284</v>
      </c>
      <c r="D41" s="37">
        <v>45000</v>
      </c>
      <c r="E41" s="5" t="s">
        <v>86</v>
      </c>
      <c r="F41" s="5" t="s">
        <v>353</v>
      </c>
      <c r="G41" s="5">
        <v>12</v>
      </c>
      <c r="H41" s="5" t="s">
        <v>354</v>
      </c>
      <c r="I41" s="37" t="s">
        <v>381</v>
      </c>
    </row>
    <row r="42" spans="1:10" s="3" customFormat="1" ht="18.75" customHeight="1">
      <c r="A42" s="357" t="s">
        <v>285</v>
      </c>
      <c r="B42" s="357"/>
      <c r="C42" s="357"/>
      <c r="D42" s="357"/>
      <c r="E42" s="357"/>
      <c r="F42" s="357"/>
      <c r="G42" s="357"/>
      <c r="H42" s="357"/>
      <c r="I42" s="357"/>
    </row>
    <row r="43" spans="1:10" ht="30.6">
      <c r="A43" s="5">
        <v>1</v>
      </c>
      <c r="B43" s="26" t="s">
        <v>180</v>
      </c>
      <c r="C43" s="11" t="s">
        <v>286</v>
      </c>
      <c r="D43" s="37">
        <v>25000</v>
      </c>
      <c r="E43" s="5" t="s">
        <v>86</v>
      </c>
      <c r="F43" s="5" t="s">
        <v>353</v>
      </c>
      <c r="G43" s="5">
        <v>12</v>
      </c>
      <c r="H43" s="5" t="s">
        <v>354</v>
      </c>
      <c r="I43" s="37" t="s">
        <v>381</v>
      </c>
    </row>
    <row r="44" spans="1:10" ht="21" customHeight="1">
      <c r="A44" s="5">
        <v>2</v>
      </c>
      <c r="B44" s="26" t="s">
        <v>181</v>
      </c>
      <c r="C44" s="11" t="s">
        <v>22</v>
      </c>
      <c r="D44" s="37">
        <v>36000</v>
      </c>
      <c r="E44" s="5" t="s">
        <v>86</v>
      </c>
      <c r="F44" s="5" t="s">
        <v>353</v>
      </c>
      <c r="G44" s="5">
        <v>12</v>
      </c>
      <c r="H44" s="5" t="s">
        <v>354</v>
      </c>
      <c r="I44" s="37" t="s">
        <v>381</v>
      </c>
    </row>
    <row r="45" spans="1:10" ht="30.6">
      <c r="A45" s="5">
        <v>3</v>
      </c>
      <c r="B45" s="26" t="s">
        <v>182</v>
      </c>
      <c r="C45" s="11" t="s">
        <v>23</v>
      </c>
      <c r="D45" s="37">
        <v>45000</v>
      </c>
      <c r="E45" s="5" t="s">
        <v>86</v>
      </c>
      <c r="F45" s="5" t="s">
        <v>353</v>
      </c>
      <c r="G45" s="5">
        <v>12</v>
      </c>
      <c r="H45" s="5" t="s">
        <v>354</v>
      </c>
      <c r="I45" s="37" t="s">
        <v>381</v>
      </c>
    </row>
    <row r="46" spans="1:10" s="3" customFormat="1" ht="18.75" customHeight="1">
      <c r="A46" s="357" t="s">
        <v>24</v>
      </c>
      <c r="B46" s="357"/>
      <c r="C46" s="357"/>
      <c r="D46" s="357"/>
      <c r="E46" s="357"/>
      <c r="F46" s="357"/>
      <c r="G46" s="357"/>
      <c r="H46" s="357"/>
      <c r="I46" s="357"/>
    </row>
    <row r="47" spans="1:10" ht="30.6">
      <c r="A47" s="5">
        <v>1</v>
      </c>
      <c r="B47" s="26" t="s">
        <v>183</v>
      </c>
      <c r="C47" s="11" t="s">
        <v>447</v>
      </c>
      <c r="D47" s="37">
        <v>18000</v>
      </c>
      <c r="E47" s="5" t="s">
        <v>86</v>
      </c>
      <c r="F47" s="5" t="s">
        <v>353</v>
      </c>
      <c r="G47" s="5">
        <v>12</v>
      </c>
      <c r="H47" s="5" t="s">
        <v>354</v>
      </c>
      <c r="I47" s="37" t="s">
        <v>381</v>
      </c>
    </row>
    <row r="48" spans="1:10" ht="30.6">
      <c r="A48" s="5">
        <v>2</v>
      </c>
      <c r="B48" s="26" t="s">
        <v>184</v>
      </c>
      <c r="C48" s="11" t="s">
        <v>449</v>
      </c>
      <c r="D48" s="37">
        <v>24000</v>
      </c>
      <c r="E48" s="5" t="s">
        <v>86</v>
      </c>
      <c r="F48" s="5" t="s">
        <v>353</v>
      </c>
      <c r="G48" s="5">
        <v>12</v>
      </c>
      <c r="H48" s="5" t="s">
        <v>354</v>
      </c>
      <c r="I48" s="37" t="s">
        <v>381</v>
      </c>
    </row>
    <row r="49" spans="1:9" ht="30.6">
      <c r="A49" s="5">
        <v>3</v>
      </c>
      <c r="B49" s="26" t="s">
        <v>185</v>
      </c>
      <c r="C49" s="11" t="s">
        <v>450</v>
      </c>
      <c r="D49" s="37">
        <v>36000</v>
      </c>
      <c r="E49" s="5" t="s">
        <v>86</v>
      </c>
      <c r="F49" s="5" t="s">
        <v>353</v>
      </c>
      <c r="G49" s="5">
        <v>12</v>
      </c>
      <c r="H49" s="5" t="s">
        <v>354</v>
      </c>
      <c r="I49" s="37" t="s">
        <v>381</v>
      </c>
    </row>
    <row r="50" spans="1:9" ht="30.6">
      <c r="A50" s="5">
        <v>4</v>
      </c>
      <c r="B50" s="26" t="s">
        <v>186</v>
      </c>
      <c r="C50" s="11" t="s">
        <v>451</v>
      </c>
      <c r="D50" s="37">
        <v>45000</v>
      </c>
      <c r="E50" s="5" t="s">
        <v>86</v>
      </c>
      <c r="F50" s="5" t="s">
        <v>353</v>
      </c>
      <c r="G50" s="5">
        <v>12</v>
      </c>
      <c r="H50" s="5" t="s">
        <v>354</v>
      </c>
      <c r="I50" s="37" t="s">
        <v>381</v>
      </c>
    </row>
    <row r="51" spans="1:9" ht="30.6">
      <c r="A51" s="5">
        <v>5</v>
      </c>
      <c r="B51" s="26" t="s">
        <v>187</v>
      </c>
      <c r="C51" s="11" t="s">
        <v>265</v>
      </c>
      <c r="D51" s="37">
        <v>54000</v>
      </c>
      <c r="E51" s="5" t="s">
        <v>86</v>
      </c>
      <c r="F51" s="5" t="s">
        <v>353</v>
      </c>
      <c r="G51" s="5">
        <v>12</v>
      </c>
      <c r="H51" s="5" t="s">
        <v>354</v>
      </c>
      <c r="I51" s="37" t="s">
        <v>381</v>
      </c>
    </row>
    <row r="52" spans="1:9" s="3" customFormat="1" ht="18.75" customHeight="1">
      <c r="A52" s="357" t="s">
        <v>0</v>
      </c>
      <c r="B52" s="357"/>
      <c r="C52" s="357"/>
      <c r="D52" s="357"/>
      <c r="E52" s="357"/>
      <c r="F52" s="357"/>
      <c r="G52" s="357"/>
      <c r="H52" s="357"/>
      <c r="I52" s="357"/>
    </row>
    <row r="53" spans="1:9" ht="30.6">
      <c r="A53" s="5">
        <v>1</v>
      </c>
      <c r="B53" s="26" t="s">
        <v>188</v>
      </c>
      <c r="C53" s="11" t="s">
        <v>266</v>
      </c>
      <c r="D53" s="37">
        <v>18000</v>
      </c>
      <c r="E53" s="5" t="s">
        <v>86</v>
      </c>
      <c r="F53" s="5" t="s">
        <v>353</v>
      </c>
      <c r="G53" s="5">
        <v>12</v>
      </c>
      <c r="H53" s="5" t="s">
        <v>354</v>
      </c>
      <c r="I53" s="37" t="s">
        <v>381</v>
      </c>
    </row>
    <row r="54" spans="1:9" ht="30.6">
      <c r="A54" s="5">
        <v>2</v>
      </c>
      <c r="B54" s="26" t="s">
        <v>189</v>
      </c>
      <c r="C54" s="11" t="s">
        <v>271</v>
      </c>
      <c r="D54" s="37">
        <v>24000</v>
      </c>
      <c r="E54" s="5" t="s">
        <v>86</v>
      </c>
      <c r="F54" s="5" t="s">
        <v>353</v>
      </c>
      <c r="G54" s="5">
        <v>12</v>
      </c>
      <c r="H54" s="5" t="s">
        <v>354</v>
      </c>
      <c r="I54" s="37" t="s">
        <v>381</v>
      </c>
    </row>
    <row r="55" spans="1:9" ht="30.6">
      <c r="A55" s="5">
        <v>3</v>
      </c>
      <c r="B55" s="26" t="s">
        <v>190</v>
      </c>
      <c r="C55" s="11" t="s">
        <v>269</v>
      </c>
      <c r="D55" s="37">
        <v>36000</v>
      </c>
      <c r="E55" s="5" t="s">
        <v>86</v>
      </c>
      <c r="F55" s="5" t="s">
        <v>353</v>
      </c>
      <c r="G55" s="5">
        <v>12</v>
      </c>
      <c r="H55" s="5" t="s">
        <v>354</v>
      </c>
      <c r="I55" s="37" t="s">
        <v>381</v>
      </c>
    </row>
    <row r="56" spans="1:9" ht="30.6">
      <c r="A56" s="5">
        <v>4</v>
      </c>
      <c r="B56" s="26" t="s">
        <v>441</v>
      </c>
      <c r="C56" s="11" t="s">
        <v>272</v>
      </c>
      <c r="D56" s="37">
        <v>45000</v>
      </c>
      <c r="E56" s="5" t="s">
        <v>86</v>
      </c>
      <c r="F56" s="5" t="s">
        <v>353</v>
      </c>
      <c r="G56" s="5">
        <v>12</v>
      </c>
      <c r="H56" s="5" t="s">
        <v>354</v>
      </c>
      <c r="I56" s="37" t="s">
        <v>381</v>
      </c>
    </row>
    <row r="57" spans="1:9" ht="30.6">
      <c r="A57" s="5">
        <v>5</v>
      </c>
      <c r="B57" s="26" t="s">
        <v>442</v>
      </c>
      <c r="C57" s="11" t="s">
        <v>273</v>
      </c>
      <c r="D57" s="37">
        <v>54000</v>
      </c>
      <c r="E57" s="5" t="s">
        <v>86</v>
      </c>
      <c r="F57" s="5" t="s">
        <v>353</v>
      </c>
      <c r="G57" s="5">
        <v>12</v>
      </c>
      <c r="H57" s="5" t="s">
        <v>354</v>
      </c>
      <c r="I57" s="37" t="s">
        <v>381</v>
      </c>
    </row>
    <row r="58" spans="1:9" s="3" customFormat="1" ht="18.75" customHeight="1">
      <c r="A58" s="357" t="s">
        <v>1</v>
      </c>
      <c r="B58" s="357"/>
      <c r="C58" s="357"/>
      <c r="D58" s="357"/>
      <c r="E58" s="357"/>
      <c r="F58" s="357"/>
      <c r="G58" s="357"/>
      <c r="H58" s="357"/>
      <c r="I58" s="357"/>
    </row>
    <row r="59" spans="1:9" ht="30.6">
      <c r="A59" s="5">
        <v>1</v>
      </c>
      <c r="B59" s="26" t="s">
        <v>443</v>
      </c>
      <c r="C59" s="11" t="s">
        <v>2</v>
      </c>
      <c r="D59" s="37">
        <v>18000</v>
      </c>
      <c r="E59" s="5" t="s">
        <v>86</v>
      </c>
      <c r="F59" s="5" t="s">
        <v>353</v>
      </c>
      <c r="G59" s="5">
        <v>12</v>
      </c>
      <c r="H59" s="5" t="s">
        <v>354</v>
      </c>
      <c r="I59" s="37" t="s">
        <v>381</v>
      </c>
    </row>
    <row r="60" spans="1:9" ht="30.6">
      <c r="A60" s="5">
        <v>2</v>
      </c>
      <c r="B60" s="26" t="s">
        <v>444</v>
      </c>
      <c r="C60" s="11" t="s">
        <v>3</v>
      </c>
      <c r="D60" s="37">
        <v>24000</v>
      </c>
      <c r="E60" s="5" t="s">
        <v>86</v>
      </c>
      <c r="F60" s="5" t="s">
        <v>353</v>
      </c>
      <c r="G60" s="5">
        <v>12</v>
      </c>
      <c r="H60" s="5" t="s">
        <v>354</v>
      </c>
      <c r="I60" s="37" t="s">
        <v>381</v>
      </c>
    </row>
    <row r="61" spans="1:9" ht="30.6">
      <c r="A61" s="5">
        <v>3</v>
      </c>
      <c r="B61" s="26" t="s">
        <v>445</v>
      </c>
      <c r="C61" s="11" t="s">
        <v>4</v>
      </c>
      <c r="D61" s="37">
        <v>36000</v>
      </c>
      <c r="E61" s="5" t="s">
        <v>86</v>
      </c>
      <c r="F61" s="5" t="s">
        <v>353</v>
      </c>
      <c r="G61" s="5">
        <v>12</v>
      </c>
      <c r="H61" s="5" t="s">
        <v>354</v>
      </c>
      <c r="I61" s="37" t="s">
        <v>381</v>
      </c>
    </row>
    <row r="62" spans="1:9" ht="30.6">
      <c r="A62" s="5">
        <v>4</v>
      </c>
      <c r="B62" s="26" t="s">
        <v>446</v>
      </c>
      <c r="C62" s="11" t="s">
        <v>258</v>
      </c>
      <c r="D62" s="37">
        <v>45000</v>
      </c>
      <c r="E62" s="5" t="s">
        <v>86</v>
      </c>
      <c r="F62" s="5" t="s">
        <v>353</v>
      </c>
      <c r="G62" s="5">
        <v>12</v>
      </c>
      <c r="H62" s="5" t="s">
        <v>354</v>
      </c>
      <c r="I62" s="37" t="s">
        <v>381</v>
      </c>
    </row>
    <row r="63" spans="1:9" ht="30.6">
      <c r="A63" s="5">
        <v>5</v>
      </c>
      <c r="B63" s="26" t="s">
        <v>31</v>
      </c>
      <c r="C63" s="11" t="s">
        <v>267</v>
      </c>
      <c r="D63" s="37">
        <v>54000</v>
      </c>
      <c r="E63" s="5" t="s">
        <v>86</v>
      </c>
      <c r="F63" s="5" t="s">
        <v>353</v>
      </c>
      <c r="G63" s="5">
        <v>12</v>
      </c>
      <c r="H63" s="5" t="s">
        <v>354</v>
      </c>
      <c r="I63" s="37" t="s">
        <v>381</v>
      </c>
    </row>
    <row r="64" spans="1:9" s="3" customFormat="1" ht="18.75" customHeight="1">
      <c r="A64" s="357" t="s">
        <v>268</v>
      </c>
      <c r="B64" s="357"/>
      <c r="C64" s="357"/>
      <c r="D64" s="357"/>
      <c r="E64" s="357"/>
      <c r="F64" s="357"/>
      <c r="G64" s="357"/>
      <c r="H64" s="357"/>
      <c r="I64" s="357"/>
    </row>
    <row r="65" spans="1:15" ht="23.25" customHeight="1">
      <c r="A65" s="5">
        <v>1</v>
      </c>
      <c r="B65" s="26" t="s">
        <v>32</v>
      </c>
      <c r="C65" s="11" t="s">
        <v>56</v>
      </c>
      <c r="D65" s="37">
        <v>18000</v>
      </c>
      <c r="E65" s="5" t="s">
        <v>86</v>
      </c>
      <c r="F65" s="5" t="s">
        <v>353</v>
      </c>
      <c r="G65" s="5">
        <v>12</v>
      </c>
      <c r="H65" s="5" t="s">
        <v>354</v>
      </c>
      <c r="I65" s="37" t="s">
        <v>381</v>
      </c>
    </row>
    <row r="66" spans="1:15" ht="30.6">
      <c r="A66" s="5">
        <v>2</v>
      </c>
      <c r="B66" s="26" t="s">
        <v>33</v>
      </c>
      <c r="C66" s="11" t="s">
        <v>270</v>
      </c>
      <c r="D66" s="37">
        <v>24000</v>
      </c>
      <c r="E66" s="5" t="s">
        <v>86</v>
      </c>
      <c r="F66" s="5" t="s">
        <v>353</v>
      </c>
      <c r="G66" s="5">
        <v>12</v>
      </c>
      <c r="H66" s="5" t="s">
        <v>354</v>
      </c>
      <c r="I66" s="37" t="s">
        <v>381</v>
      </c>
    </row>
    <row r="67" spans="1:15" ht="30.6">
      <c r="A67" s="5">
        <v>3</v>
      </c>
      <c r="B67" s="26" t="s">
        <v>34</v>
      </c>
      <c r="C67" s="11" t="s">
        <v>287</v>
      </c>
      <c r="D67" s="37">
        <v>36000</v>
      </c>
      <c r="E67" s="5" t="s">
        <v>86</v>
      </c>
      <c r="F67" s="5" t="s">
        <v>353</v>
      </c>
      <c r="G67" s="5">
        <v>12</v>
      </c>
      <c r="H67" s="5" t="s">
        <v>354</v>
      </c>
      <c r="I67" s="37" t="s">
        <v>381</v>
      </c>
    </row>
    <row r="68" spans="1:15" ht="30.6">
      <c r="A68" s="5">
        <v>4</v>
      </c>
      <c r="B68" s="26" t="s">
        <v>35</v>
      </c>
      <c r="C68" s="11" t="s">
        <v>41</v>
      </c>
      <c r="D68" s="37">
        <v>45000</v>
      </c>
      <c r="E68" s="5" t="s">
        <v>86</v>
      </c>
      <c r="F68" s="5" t="s">
        <v>353</v>
      </c>
      <c r="G68" s="5">
        <v>12</v>
      </c>
      <c r="H68" s="5" t="s">
        <v>354</v>
      </c>
      <c r="I68" s="37" t="s">
        <v>381</v>
      </c>
    </row>
    <row r="69" spans="1:15" s="3" customFormat="1" ht="18.75" customHeight="1">
      <c r="A69" s="357" t="s">
        <v>42</v>
      </c>
      <c r="B69" s="357"/>
      <c r="C69" s="357"/>
      <c r="D69" s="357"/>
      <c r="E69" s="357"/>
      <c r="F69" s="357"/>
      <c r="G69" s="357"/>
      <c r="H69" s="357"/>
      <c r="I69" s="357"/>
    </row>
    <row r="70" spans="1:15" ht="30.6">
      <c r="A70" s="5">
        <v>1</v>
      </c>
      <c r="B70" s="26" t="s">
        <v>36</v>
      </c>
      <c r="C70" s="11" t="s">
        <v>51</v>
      </c>
      <c r="D70" s="37">
        <v>9000</v>
      </c>
      <c r="E70" s="5" t="s">
        <v>86</v>
      </c>
      <c r="F70" s="5" t="s">
        <v>353</v>
      </c>
      <c r="G70" s="5">
        <v>12</v>
      </c>
      <c r="H70" s="5" t="s">
        <v>354</v>
      </c>
      <c r="I70" s="37" t="s">
        <v>381</v>
      </c>
    </row>
    <row r="71" spans="1:15" ht="30.6">
      <c r="A71" s="5">
        <v>2</v>
      </c>
      <c r="B71" s="26" t="s">
        <v>18</v>
      </c>
      <c r="C71" s="11" t="s">
        <v>52</v>
      </c>
      <c r="D71" s="37">
        <v>13000</v>
      </c>
      <c r="E71" s="5" t="s">
        <v>86</v>
      </c>
      <c r="F71" s="5" t="s">
        <v>353</v>
      </c>
      <c r="G71" s="5">
        <v>12</v>
      </c>
      <c r="H71" s="5" t="s">
        <v>354</v>
      </c>
      <c r="I71" s="37" t="s">
        <v>381</v>
      </c>
    </row>
    <row r="72" spans="1:15" s="3" customFormat="1" ht="18.75" customHeight="1">
      <c r="A72" s="357" t="s">
        <v>53</v>
      </c>
      <c r="B72" s="357"/>
      <c r="C72" s="357"/>
      <c r="D72" s="357"/>
      <c r="E72" s="357"/>
      <c r="F72" s="357"/>
      <c r="G72" s="357"/>
      <c r="H72" s="357"/>
      <c r="I72" s="357"/>
    </row>
    <row r="73" spans="1:15" ht="30.6">
      <c r="A73" s="5">
        <v>1</v>
      </c>
      <c r="B73" s="26" t="s">
        <v>19</v>
      </c>
      <c r="C73" s="11" t="s">
        <v>54</v>
      </c>
      <c r="D73" s="37">
        <v>9000</v>
      </c>
      <c r="E73" s="5" t="s">
        <v>86</v>
      </c>
      <c r="F73" s="5" t="s">
        <v>353</v>
      </c>
      <c r="G73" s="5">
        <v>12</v>
      </c>
      <c r="H73" s="5" t="s">
        <v>354</v>
      </c>
      <c r="I73" s="37" t="s">
        <v>381</v>
      </c>
    </row>
    <row r="74" spans="1:15" ht="30.6">
      <c r="A74" s="5">
        <v>2</v>
      </c>
      <c r="B74" s="26" t="s">
        <v>20</v>
      </c>
      <c r="C74" s="11" t="s">
        <v>114</v>
      </c>
      <c r="D74" s="37">
        <v>12000</v>
      </c>
      <c r="E74" s="5" t="s">
        <v>86</v>
      </c>
      <c r="F74" s="5" t="s">
        <v>353</v>
      </c>
      <c r="G74" s="5">
        <v>12</v>
      </c>
      <c r="H74" s="5" t="s">
        <v>354</v>
      </c>
      <c r="I74" s="37" t="s">
        <v>381</v>
      </c>
    </row>
    <row r="75" spans="1:15" ht="33" customHeight="1">
      <c r="A75" s="5">
        <v>2</v>
      </c>
      <c r="B75" s="26" t="s">
        <v>156</v>
      </c>
      <c r="C75" s="11" t="s">
        <v>115</v>
      </c>
      <c r="D75" s="37">
        <v>18000</v>
      </c>
      <c r="E75" s="5" t="s">
        <v>86</v>
      </c>
      <c r="F75" s="5" t="s">
        <v>353</v>
      </c>
      <c r="G75" s="5">
        <v>12</v>
      </c>
      <c r="H75" s="5" t="s">
        <v>354</v>
      </c>
      <c r="I75" s="37" t="s">
        <v>381</v>
      </c>
    </row>
    <row r="76" spans="1:15" ht="14.25" customHeight="1">
      <c r="A76" s="17"/>
      <c r="B76" s="36"/>
      <c r="C76" s="16"/>
      <c r="D76" s="17"/>
      <c r="E76" s="17"/>
      <c r="F76" s="17"/>
      <c r="G76" s="17"/>
      <c r="H76" s="17"/>
      <c r="I76" s="17"/>
    </row>
    <row r="77" spans="1:15">
      <c r="A77" s="15"/>
      <c r="B77" s="16"/>
      <c r="C77" s="16"/>
      <c r="D77" s="15"/>
      <c r="E77" s="15"/>
      <c r="F77" s="15"/>
      <c r="G77" s="15"/>
      <c r="H77" s="15"/>
      <c r="I77" s="15"/>
    </row>
    <row r="78" spans="1:15" ht="17.25" customHeight="1">
      <c r="A78" s="147" t="s">
        <v>348</v>
      </c>
      <c r="B78" s="147"/>
      <c r="C78" s="147"/>
      <c r="D78" s="147"/>
      <c r="E78" s="147"/>
      <c r="F78" s="148"/>
      <c r="G78" s="141"/>
      <c r="H78" s="9"/>
      <c r="I78" s="48"/>
      <c r="J78" s="9"/>
      <c r="O78" s="9"/>
    </row>
    <row r="79" spans="1:15" ht="17.25" customHeight="1">
      <c r="A79" s="150" t="s">
        <v>144</v>
      </c>
      <c r="B79" s="150"/>
      <c r="C79" s="150"/>
      <c r="D79" s="150"/>
      <c r="E79" s="150"/>
      <c r="F79" s="148"/>
      <c r="G79" s="141"/>
      <c r="H79" s="9"/>
      <c r="I79" s="48"/>
      <c r="J79" s="9"/>
      <c r="O79" s="9"/>
    </row>
    <row r="80" spans="1:15" ht="17.25" customHeight="1">
      <c r="A80" s="150" t="s">
        <v>147</v>
      </c>
      <c r="B80" s="150"/>
      <c r="C80" s="150"/>
      <c r="D80" s="150"/>
      <c r="E80" s="150"/>
      <c r="F80" s="148"/>
      <c r="G80" s="141"/>
      <c r="H80" s="9"/>
      <c r="I80" s="48"/>
      <c r="J80" s="9"/>
      <c r="O80" s="9"/>
    </row>
    <row r="81" spans="1:15" ht="17.25" customHeight="1">
      <c r="A81" s="150" t="s">
        <v>355</v>
      </c>
      <c r="B81" s="150"/>
      <c r="C81" s="150"/>
      <c r="D81" s="150"/>
      <c r="E81" s="150"/>
      <c r="F81" s="148"/>
      <c r="G81" s="141"/>
      <c r="H81" s="9"/>
      <c r="I81" s="48"/>
      <c r="J81" s="9"/>
      <c r="O81" s="9"/>
    </row>
    <row r="82" spans="1:15" ht="17.25" customHeight="1">
      <c r="A82" s="150" t="s">
        <v>122</v>
      </c>
      <c r="B82" s="150"/>
      <c r="C82" s="150"/>
      <c r="D82" s="150"/>
      <c r="E82" s="150"/>
      <c r="F82" s="148"/>
      <c r="G82" s="141"/>
      <c r="H82" s="9"/>
      <c r="I82" s="48"/>
      <c r="J82" s="9"/>
      <c r="O82" s="9"/>
    </row>
    <row r="83" spans="1:15" s="28" customFormat="1" ht="17.25" customHeight="1">
      <c r="A83" s="151" t="s">
        <v>123</v>
      </c>
      <c r="B83" s="151"/>
      <c r="C83" s="152"/>
      <c r="D83" s="151"/>
      <c r="E83" s="151"/>
      <c r="F83" s="153"/>
      <c r="G83" s="146"/>
      <c r="H83" s="8"/>
      <c r="I83" s="50"/>
      <c r="J83" s="8"/>
      <c r="O83" s="8"/>
    </row>
    <row r="84" spans="1:15" ht="17.25" customHeight="1">
      <c r="A84" s="147" t="s">
        <v>148</v>
      </c>
      <c r="B84" s="147"/>
      <c r="C84" s="147"/>
      <c r="D84" s="147"/>
      <c r="E84" s="147"/>
      <c r="F84" s="148"/>
      <c r="G84" s="141"/>
      <c r="H84" s="9"/>
      <c r="I84" s="48"/>
      <c r="J84" s="9"/>
      <c r="O84" s="9"/>
    </row>
    <row r="85" spans="1:15" ht="17.25" customHeight="1">
      <c r="A85" s="155" t="s">
        <v>1021</v>
      </c>
      <c r="B85" s="155"/>
      <c r="C85" s="155"/>
      <c r="D85" s="155"/>
      <c r="E85" s="155"/>
      <c r="F85" s="148"/>
      <c r="G85" s="141"/>
      <c r="H85" s="9"/>
      <c r="I85" s="48"/>
      <c r="J85" s="9"/>
      <c r="O85" s="9"/>
    </row>
    <row r="86" spans="1:15" ht="17.25" customHeight="1">
      <c r="A86" s="150" t="s">
        <v>1020</v>
      </c>
      <c r="B86" s="150"/>
      <c r="C86" s="150"/>
      <c r="D86" s="150"/>
      <c r="E86" s="150"/>
      <c r="F86" s="148"/>
      <c r="G86" s="141"/>
      <c r="H86" s="9"/>
      <c r="I86" s="48"/>
      <c r="J86" s="9"/>
      <c r="O86" s="9"/>
    </row>
    <row r="87" spans="1:15" ht="17.25" customHeight="1">
      <c r="A87" s="150" t="s">
        <v>760</v>
      </c>
      <c r="B87" s="150"/>
      <c r="C87" s="150"/>
      <c r="D87" s="150"/>
      <c r="E87" s="150"/>
      <c r="F87" s="148"/>
      <c r="G87" s="141"/>
      <c r="H87" s="9"/>
      <c r="I87" s="48"/>
      <c r="J87" s="9"/>
      <c r="O87" s="9"/>
    </row>
    <row r="88" spans="1:15" ht="17.25" customHeight="1">
      <c r="A88" s="150" t="s">
        <v>347</v>
      </c>
      <c r="B88" s="150"/>
      <c r="C88" s="150"/>
      <c r="D88" s="150"/>
      <c r="E88" s="150"/>
      <c r="F88" s="148"/>
      <c r="G88" s="141"/>
      <c r="H88" s="9"/>
      <c r="I88" s="48"/>
      <c r="J88" s="9"/>
      <c r="O88" s="9"/>
    </row>
    <row r="89" spans="1:15" ht="17.25" customHeight="1">
      <c r="C89" s="43"/>
      <c r="F89" s="9"/>
      <c r="G89" s="10"/>
      <c r="H89" s="9"/>
      <c r="I89" s="48"/>
      <c r="J89" s="9"/>
      <c r="O89" s="9"/>
    </row>
    <row r="90" spans="1:15">
      <c r="D90" s="9"/>
      <c r="G90" s="10"/>
      <c r="H90" s="10"/>
      <c r="I90" s="48"/>
    </row>
  </sheetData>
  <sheetProtection password="E1D0" sheet="1" selectLockedCells="1" selectUnlockedCells="1"/>
  <mergeCells count="14">
    <mergeCell ref="A72:I72"/>
    <mergeCell ref="A37:I37"/>
    <mergeCell ref="A52:I52"/>
    <mergeCell ref="A58:I58"/>
    <mergeCell ref="A64:I64"/>
    <mergeCell ref="A24:I24"/>
    <mergeCell ref="A25:I25"/>
    <mergeCell ref="A42:I42"/>
    <mergeCell ref="A46:I46"/>
    <mergeCell ref="A69:I69"/>
    <mergeCell ref="G26:H26"/>
    <mergeCell ref="A27:I27"/>
    <mergeCell ref="A32:I32"/>
    <mergeCell ref="A38:I38"/>
  </mergeCells>
  <phoneticPr fontId="0" type="noConversion"/>
  <hyperlinks>
    <hyperlink ref="A88" r:id="rId1" display="mailto:sales02@vidic.com.vn" xr:uid="{00000000-0004-0000-0C00-000000000000}"/>
  </hyperlinks>
  <pageMargins left="0.17" right="0.25" top="0.25" bottom="0.25" header="0.28000000000000003" footer="0.31"/>
  <pageSetup paperSize="9" orientation="portrait" r:id="rId2"/>
  <headerFooter alignWithMargins="0"/>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indexed="11"/>
  </sheetPr>
  <dimension ref="A24:J64"/>
  <sheetViews>
    <sheetView tabSelected="1" workbookViewId="0">
      <selection activeCell="J31" sqref="J31"/>
    </sheetView>
  </sheetViews>
  <sheetFormatPr defaultColWidth="9.109375" defaultRowHeight="13.2"/>
  <cols>
    <col min="1" max="1" width="5.88671875" style="87" customWidth="1"/>
    <col min="2" max="2" width="20.33203125" style="114" customWidth="1"/>
    <col min="3" max="3" width="13.5546875" style="87" customWidth="1"/>
    <col min="4" max="4" width="11.44140625" style="85" customWidth="1"/>
    <col min="5" max="5" width="10.109375" style="85" customWidth="1"/>
    <col min="6" max="6" width="8.44140625" style="87" customWidth="1"/>
    <col min="7" max="7" width="8.5546875" style="87" customWidth="1"/>
    <col min="8" max="8" width="13.5546875" style="86" customWidth="1"/>
    <col min="9" max="9" width="15.44140625" style="85" customWidth="1"/>
    <col min="10" max="16384" width="9.109375" style="85"/>
  </cols>
  <sheetData>
    <row r="24" spans="1:9" ht="25.5" customHeight="1">
      <c r="A24" s="367" t="s">
        <v>422</v>
      </c>
      <c r="B24" s="367"/>
      <c r="C24" s="367"/>
      <c r="D24" s="367"/>
      <c r="E24" s="367"/>
      <c r="F24" s="367"/>
      <c r="G24" s="367"/>
      <c r="H24" s="367"/>
    </row>
    <row r="25" spans="1:9" ht="27.75" customHeight="1">
      <c r="A25" s="368" t="str">
        <f>Daikin!A21:H21</f>
        <v>Báo giá có hiệu lực áp dụng từ ngày 19/04/2017 và có thể thay đổi mà không kịp báo trước, mong Quý khách hàng thông cảm</v>
      </c>
      <c r="B25" s="368"/>
      <c r="C25" s="368"/>
      <c r="D25" s="368"/>
      <c r="E25" s="368"/>
      <c r="F25" s="368"/>
      <c r="G25" s="368"/>
      <c r="H25" s="368"/>
    </row>
    <row r="26" spans="1:9" s="87" customFormat="1" ht="22.5" customHeight="1">
      <c r="A26" s="180" t="s">
        <v>357</v>
      </c>
      <c r="B26" s="190" t="s">
        <v>358</v>
      </c>
      <c r="C26" s="180" t="s">
        <v>368</v>
      </c>
      <c r="D26" s="180" t="s">
        <v>367</v>
      </c>
      <c r="E26" s="180" t="s">
        <v>351</v>
      </c>
      <c r="F26" s="369" t="s">
        <v>352</v>
      </c>
      <c r="G26" s="369"/>
      <c r="H26" s="181" t="s">
        <v>369</v>
      </c>
    </row>
    <row r="27" spans="1:9" s="91" customFormat="1" ht="22.5" customHeight="1">
      <c r="A27" s="370" t="s">
        <v>117</v>
      </c>
      <c r="B27" s="370"/>
      <c r="C27" s="370"/>
      <c r="D27" s="370"/>
      <c r="E27" s="370"/>
      <c r="F27" s="370"/>
      <c r="G27" s="370"/>
      <c r="H27" s="370"/>
    </row>
    <row r="28" spans="1:9" ht="22.5" customHeight="1">
      <c r="A28" s="160">
        <v>1</v>
      </c>
      <c r="B28" s="191" t="s">
        <v>482</v>
      </c>
      <c r="C28" s="160">
        <v>10000</v>
      </c>
      <c r="D28" s="160" t="s">
        <v>30</v>
      </c>
      <c r="E28" s="160" t="s">
        <v>353</v>
      </c>
      <c r="F28" s="160">
        <v>12</v>
      </c>
      <c r="G28" s="160" t="s">
        <v>371</v>
      </c>
      <c r="H28" s="182">
        <v>7800000</v>
      </c>
      <c r="I28" s="177"/>
    </row>
    <row r="29" spans="1:9" ht="22.5" customHeight="1">
      <c r="A29" s="160">
        <v>2</v>
      </c>
      <c r="B29" s="191" t="s">
        <v>483</v>
      </c>
      <c r="C29" s="160">
        <v>12000</v>
      </c>
      <c r="D29" s="160" t="s">
        <v>30</v>
      </c>
      <c r="E29" s="160" t="s">
        <v>353</v>
      </c>
      <c r="F29" s="160">
        <v>12</v>
      </c>
      <c r="G29" s="160" t="s">
        <v>371</v>
      </c>
      <c r="H29" s="182">
        <v>10400000</v>
      </c>
      <c r="I29" s="177"/>
    </row>
    <row r="30" spans="1:9" ht="22.5" customHeight="1">
      <c r="A30" s="160">
        <v>3</v>
      </c>
      <c r="B30" s="191" t="s">
        <v>484</v>
      </c>
      <c r="C30" s="160">
        <v>18000</v>
      </c>
      <c r="D30" s="160" t="s">
        <v>30</v>
      </c>
      <c r="E30" s="160" t="s">
        <v>353</v>
      </c>
      <c r="F30" s="160">
        <v>12</v>
      </c>
      <c r="G30" s="160" t="s">
        <v>371</v>
      </c>
      <c r="H30" s="182">
        <v>14750000</v>
      </c>
      <c r="I30" s="177"/>
    </row>
    <row r="31" spans="1:9" s="91" customFormat="1" ht="22.5" customHeight="1">
      <c r="A31" s="370" t="s">
        <v>118</v>
      </c>
      <c r="B31" s="370"/>
      <c r="C31" s="370"/>
      <c r="D31" s="370"/>
      <c r="E31" s="370"/>
      <c r="F31" s="370"/>
      <c r="G31" s="370"/>
      <c r="H31" s="370"/>
    </row>
    <row r="32" spans="1:9" ht="22.5" customHeight="1">
      <c r="A32" s="160">
        <v>1</v>
      </c>
      <c r="B32" s="191" t="s">
        <v>119</v>
      </c>
      <c r="C32" s="160">
        <v>10000</v>
      </c>
      <c r="D32" s="160" t="s">
        <v>30</v>
      </c>
      <c r="E32" s="160" t="s">
        <v>353</v>
      </c>
      <c r="F32" s="160">
        <v>12</v>
      </c>
      <c r="G32" s="160" t="s">
        <v>371</v>
      </c>
      <c r="H32" s="182" t="s">
        <v>381</v>
      </c>
    </row>
    <row r="33" spans="1:10" ht="22.5" customHeight="1">
      <c r="A33" s="160">
        <v>2</v>
      </c>
      <c r="B33" s="191" t="s">
        <v>120</v>
      </c>
      <c r="C33" s="160">
        <v>13000</v>
      </c>
      <c r="D33" s="160" t="s">
        <v>30</v>
      </c>
      <c r="E33" s="160" t="s">
        <v>353</v>
      </c>
      <c r="F33" s="160">
        <v>12</v>
      </c>
      <c r="G33" s="160" t="s">
        <v>371</v>
      </c>
      <c r="H33" s="182" t="s">
        <v>381</v>
      </c>
    </row>
    <row r="34" spans="1:10" ht="22.5" customHeight="1">
      <c r="A34" s="160">
        <v>3</v>
      </c>
      <c r="B34" s="191" t="s">
        <v>121</v>
      </c>
      <c r="C34" s="160">
        <v>18000</v>
      </c>
      <c r="D34" s="160" t="s">
        <v>30</v>
      </c>
      <c r="E34" s="160" t="s">
        <v>353</v>
      </c>
      <c r="F34" s="160">
        <v>12</v>
      </c>
      <c r="G34" s="160" t="s">
        <v>371</v>
      </c>
      <c r="H34" s="182" t="s">
        <v>381</v>
      </c>
    </row>
    <row r="35" spans="1:10" ht="22.5" customHeight="1">
      <c r="A35" s="364" t="s">
        <v>1045</v>
      </c>
      <c r="B35" s="365"/>
      <c r="C35" s="365"/>
      <c r="D35" s="365"/>
      <c r="E35" s="365"/>
      <c r="F35" s="365"/>
      <c r="G35" s="365"/>
      <c r="H35" s="365"/>
      <c r="I35" s="178"/>
      <c r="J35" s="178"/>
    </row>
    <row r="36" spans="1:10" ht="22.5" customHeight="1">
      <c r="A36" s="183">
        <v>1</v>
      </c>
      <c r="B36" s="192" t="s">
        <v>1046</v>
      </c>
      <c r="C36" s="187">
        <v>8500</v>
      </c>
      <c r="D36" s="184" t="s">
        <v>30</v>
      </c>
      <c r="E36" s="185" t="s">
        <v>353</v>
      </c>
      <c r="F36" s="188">
        <v>12</v>
      </c>
      <c r="G36" s="201" t="s">
        <v>371</v>
      </c>
      <c r="H36" s="186">
        <v>7250000</v>
      </c>
      <c r="I36" s="179"/>
      <c r="J36" s="179"/>
    </row>
    <row r="37" spans="1:10" ht="22.5" customHeight="1">
      <c r="A37" s="183">
        <v>2</v>
      </c>
      <c r="B37" s="192" t="s">
        <v>1047</v>
      </c>
      <c r="C37" s="187">
        <v>13000</v>
      </c>
      <c r="D37" s="184" t="s">
        <v>30</v>
      </c>
      <c r="E37" s="185" t="s">
        <v>353</v>
      </c>
      <c r="F37" s="188">
        <v>12</v>
      </c>
      <c r="G37" s="201" t="s">
        <v>371</v>
      </c>
      <c r="H37" s="186">
        <v>10100000</v>
      </c>
      <c r="I37" s="179"/>
      <c r="J37" s="179"/>
    </row>
    <row r="38" spans="1:10" ht="22.5" customHeight="1">
      <c r="A38" s="183">
        <v>3</v>
      </c>
      <c r="B38" s="192" t="s">
        <v>1048</v>
      </c>
      <c r="C38" s="188">
        <v>17000</v>
      </c>
      <c r="D38" s="184" t="s">
        <v>30</v>
      </c>
      <c r="E38" s="185" t="s">
        <v>353</v>
      </c>
      <c r="F38" s="188">
        <v>12</v>
      </c>
      <c r="G38" s="201" t="s">
        <v>371</v>
      </c>
      <c r="H38" s="186">
        <v>14500000</v>
      </c>
      <c r="I38" s="179"/>
      <c r="J38" s="179"/>
    </row>
    <row r="39" spans="1:10" ht="22.5" customHeight="1">
      <c r="A39" s="183">
        <v>4</v>
      </c>
      <c r="B39" s="192" t="s">
        <v>1049</v>
      </c>
      <c r="C39" s="80">
        <v>22000</v>
      </c>
      <c r="D39" s="184" t="s">
        <v>30</v>
      </c>
      <c r="E39" s="185" t="s">
        <v>353</v>
      </c>
      <c r="F39" s="188">
        <v>12</v>
      </c>
      <c r="G39" s="201" t="s">
        <v>371</v>
      </c>
      <c r="H39" s="186">
        <v>18900000</v>
      </c>
      <c r="I39" s="179"/>
      <c r="J39" s="179"/>
    </row>
    <row r="40" spans="1:10" ht="22.5" customHeight="1">
      <c r="A40" s="366" t="s">
        <v>1050</v>
      </c>
      <c r="B40" s="366"/>
      <c r="C40" s="366"/>
      <c r="D40" s="366"/>
      <c r="E40" s="366"/>
      <c r="F40" s="366"/>
      <c r="G40" s="366"/>
      <c r="H40" s="366"/>
    </row>
    <row r="41" spans="1:10" ht="22.5" customHeight="1">
      <c r="A41" s="183">
        <v>1</v>
      </c>
      <c r="B41" s="195" t="s">
        <v>1051</v>
      </c>
      <c r="C41" s="187">
        <v>9000</v>
      </c>
      <c r="D41" s="184" t="s">
        <v>30</v>
      </c>
      <c r="E41" s="185" t="s">
        <v>353</v>
      </c>
      <c r="F41" s="80">
        <v>12</v>
      </c>
      <c r="G41" s="201" t="s">
        <v>371</v>
      </c>
      <c r="H41" s="202">
        <v>9500000</v>
      </c>
    </row>
    <row r="42" spans="1:10" ht="22.5" customHeight="1">
      <c r="A42" s="183">
        <v>2</v>
      </c>
      <c r="B42" s="194" t="s">
        <v>1052</v>
      </c>
      <c r="C42" s="187">
        <v>13000</v>
      </c>
      <c r="D42" s="184" t="s">
        <v>30</v>
      </c>
      <c r="E42" s="185" t="s">
        <v>353</v>
      </c>
      <c r="F42" s="80">
        <v>12</v>
      </c>
      <c r="G42" s="201" t="s">
        <v>371</v>
      </c>
      <c r="H42" s="202">
        <v>12500000</v>
      </c>
    </row>
    <row r="43" spans="1:10" ht="22.5" customHeight="1">
      <c r="A43" s="183">
        <v>3</v>
      </c>
      <c r="B43" s="196" t="s">
        <v>1053</v>
      </c>
      <c r="C43" s="188">
        <v>18000</v>
      </c>
      <c r="D43" s="184" t="s">
        <v>30</v>
      </c>
      <c r="E43" s="185" t="s">
        <v>353</v>
      </c>
      <c r="F43" s="80">
        <v>12</v>
      </c>
      <c r="G43" s="201" t="s">
        <v>371</v>
      </c>
      <c r="H43" s="202">
        <v>17800000</v>
      </c>
    </row>
    <row r="44" spans="1:10" ht="22.5" customHeight="1">
      <c r="A44" s="363" t="s">
        <v>1054</v>
      </c>
      <c r="B44" s="363"/>
      <c r="C44" s="363"/>
      <c r="D44" s="363"/>
      <c r="E44" s="363"/>
      <c r="F44" s="363"/>
      <c r="G44" s="363"/>
      <c r="H44" s="363"/>
    </row>
    <row r="45" spans="1:10" ht="22.5" customHeight="1">
      <c r="A45" s="183">
        <v>1</v>
      </c>
      <c r="B45" s="195" t="s">
        <v>1055</v>
      </c>
      <c r="C45" s="187">
        <v>8500</v>
      </c>
      <c r="D45" s="184" t="s">
        <v>30</v>
      </c>
      <c r="E45" s="185" t="s">
        <v>353</v>
      </c>
      <c r="F45" s="80">
        <v>12</v>
      </c>
      <c r="G45" s="201" t="s">
        <v>371</v>
      </c>
      <c r="H45" s="202">
        <v>11400000</v>
      </c>
    </row>
    <row r="46" spans="1:10" ht="22.5" customHeight="1">
      <c r="A46" s="183">
        <v>2</v>
      </c>
      <c r="B46" s="196" t="s">
        <v>1056</v>
      </c>
      <c r="C46" s="187">
        <v>11900</v>
      </c>
      <c r="D46" s="184" t="s">
        <v>30</v>
      </c>
      <c r="E46" s="185" t="s">
        <v>353</v>
      </c>
      <c r="F46" s="80">
        <v>12</v>
      </c>
      <c r="G46" s="201" t="s">
        <v>371</v>
      </c>
      <c r="H46" s="202">
        <v>13700000</v>
      </c>
    </row>
    <row r="47" spans="1:10" ht="22.5" customHeight="1">
      <c r="A47" s="183">
        <v>3</v>
      </c>
      <c r="B47" s="196" t="s">
        <v>1057</v>
      </c>
      <c r="C47" s="188">
        <v>17000</v>
      </c>
      <c r="D47" s="184" t="s">
        <v>30</v>
      </c>
      <c r="E47" s="185" t="s">
        <v>353</v>
      </c>
      <c r="F47" s="80">
        <v>12</v>
      </c>
      <c r="G47" s="201" t="s">
        <v>371</v>
      </c>
      <c r="H47" s="202">
        <v>19900000</v>
      </c>
    </row>
    <row r="48" spans="1:10" ht="22.5" customHeight="1">
      <c r="A48" s="160">
        <v>4</v>
      </c>
      <c r="B48" s="196" t="s">
        <v>1058</v>
      </c>
      <c r="C48" s="160">
        <v>21000</v>
      </c>
      <c r="D48" s="160" t="s">
        <v>30</v>
      </c>
      <c r="E48" s="185" t="s">
        <v>353</v>
      </c>
      <c r="F48" s="80">
        <v>12</v>
      </c>
      <c r="G48" s="160" t="s">
        <v>371</v>
      </c>
      <c r="H48" s="202">
        <v>26500000</v>
      </c>
    </row>
    <row r="49" spans="1:8" ht="22.5" customHeight="1">
      <c r="A49" s="173"/>
      <c r="B49" s="193"/>
      <c r="C49" s="173"/>
      <c r="D49" s="173"/>
      <c r="E49" s="173"/>
      <c r="F49" s="173"/>
      <c r="G49" s="173"/>
      <c r="H49" s="174"/>
    </row>
    <row r="50" spans="1:8" ht="22.5" customHeight="1">
      <c r="A50" s="173"/>
      <c r="B50" s="193"/>
      <c r="C50" s="173"/>
      <c r="D50" s="173"/>
      <c r="E50" s="173"/>
      <c r="F50" s="173"/>
      <c r="G50" s="173"/>
      <c r="H50" s="174"/>
    </row>
    <row r="51" spans="1:8">
      <c r="A51" s="173"/>
      <c r="B51" s="193"/>
      <c r="C51" s="173"/>
      <c r="D51" s="173"/>
      <c r="E51" s="173"/>
      <c r="F51" s="173"/>
      <c r="G51" s="173"/>
      <c r="H51" s="174"/>
    </row>
    <row r="52" spans="1:8" ht="17.25" customHeight="1">
      <c r="A52" s="147" t="s">
        <v>348</v>
      </c>
      <c r="B52" s="168"/>
      <c r="C52" s="168"/>
      <c r="D52" s="147"/>
      <c r="E52" s="147"/>
      <c r="F52" s="198"/>
      <c r="G52" s="114"/>
      <c r="H52" s="31"/>
    </row>
    <row r="53" spans="1:8" ht="17.25" customHeight="1">
      <c r="A53" s="150" t="s">
        <v>144</v>
      </c>
      <c r="B53" s="169"/>
      <c r="C53" s="169"/>
      <c r="D53" s="150"/>
      <c r="E53" s="150"/>
      <c r="F53" s="198"/>
      <c r="G53" s="114"/>
      <c r="H53" s="31"/>
    </row>
    <row r="54" spans="1:8" ht="17.25" customHeight="1">
      <c r="A54" s="150" t="s">
        <v>147</v>
      </c>
      <c r="B54" s="169"/>
      <c r="C54" s="169"/>
      <c r="D54" s="150"/>
      <c r="E54" s="150"/>
      <c r="F54" s="198"/>
      <c r="G54" s="114"/>
      <c r="H54" s="31"/>
    </row>
    <row r="55" spans="1:8" ht="17.25" customHeight="1">
      <c r="A55" s="150" t="s">
        <v>355</v>
      </c>
      <c r="B55" s="169"/>
      <c r="C55" s="169"/>
      <c r="D55" s="150"/>
      <c r="E55" s="150"/>
      <c r="F55" s="198"/>
      <c r="G55" s="114"/>
      <c r="H55" s="31"/>
    </row>
    <row r="56" spans="1:8" ht="17.25" customHeight="1">
      <c r="A56" s="150" t="s">
        <v>122</v>
      </c>
      <c r="B56" s="169"/>
      <c r="C56" s="169"/>
      <c r="D56" s="150"/>
      <c r="E56" s="150"/>
      <c r="F56" s="198"/>
      <c r="G56" s="114"/>
      <c r="H56" s="31"/>
    </row>
    <row r="57" spans="1:8" s="111" customFormat="1" ht="17.25" customHeight="1">
      <c r="A57" s="151" t="s">
        <v>123</v>
      </c>
      <c r="B57" s="170"/>
      <c r="C57" s="197"/>
      <c r="D57" s="151"/>
      <c r="E57" s="151"/>
      <c r="F57" s="199"/>
      <c r="G57" s="118"/>
      <c r="H57" s="172"/>
    </row>
    <row r="58" spans="1:8" ht="17.25" customHeight="1">
      <c r="A58" s="147" t="s">
        <v>148</v>
      </c>
      <c r="B58" s="168"/>
      <c r="C58" s="168"/>
      <c r="D58" s="147"/>
      <c r="E58" s="147"/>
      <c r="F58" s="198"/>
      <c r="G58" s="114"/>
      <c r="H58" s="31"/>
    </row>
    <row r="59" spans="1:8" ht="17.25" customHeight="1">
      <c r="A59" s="155" t="s">
        <v>1021</v>
      </c>
      <c r="B59" s="171"/>
      <c r="C59" s="171"/>
      <c r="D59" s="155"/>
      <c r="E59" s="155"/>
      <c r="F59" s="198"/>
      <c r="G59" s="114"/>
      <c r="H59" s="31"/>
    </row>
    <row r="60" spans="1:8" ht="17.25" customHeight="1">
      <c r="A60" s="150" t="s">
        <v>1020</v>
      </c>
      <c r="B60" s="169"/>
      <c r="C60" s="169"/>
      <c r="D60" s="150"/>
      <c r="E60" s="150"/>
      <c r="F60" s="198"/>
      <c r="G60" s="114"/>
      <c r="H60" s="31"/>
    </row>
    <row r="61" spans="1:8" ht="17.25" customHeight="1">
      <c r="A61" s="150" t="s">
        <v>760</v>
      </c>
      <c r="B61" s="169"/>
      <c r="C61" s="169"/>
      <c r="D61" s="150"/>
      <c r="E61" s="150"/>
      <c r="F61" s="198"/>
      <c r="G61" s="114"/>
      <c r="H61" s="31"/>
    </row>
    <row r="62" spans="1:8" ht="17.25" customHeight="1">
      <c r="A62" s="150" t="s">
        <v>347</v>
      </c>
      <c r="B62" s="169"/>
      <c r="C62" s="169"/>
      <c r="D62" s="150"/>
      <c r="E62" s="150"/>
      <c r="F62" s="198"/>
      <c r="G62" s="114"/>
      <c r="H62" s="31"/>
    </row>
    <row r="63" spans="1:8" ht="17.25" customHeight="1">
      <c r="C63" s="189"/>
      <c r="F63" s="200"/>
    </row>
    <row r="64" spans="1:8">
      <c r="D64" s="175"/>
      <c r="H64" s="176"/>
    </row>
  </sheetData>
  <sheetProtection password="E1D0" sheet="1" selectLockedCells="1" selectUnlockedCells="1"/>
  <mergeCells count="8">
    <mergeCell ref="A44:H44"/>
    <mergeCell ref="A35:H35"/>
    <mergeCell ref="A40:H40"/>
    <mergeCell ref="A24:H24"/>
    <mergeCell ref="A25:H25"/>
    <mergeCell ref="F26:G26"/>
    <mergeCell ref="A27:H27"/>
    <mergeCell ref="A31:H31"/>
  </mergeCells>
  <phoneticPr fontId="0" type="noConversion"/>
  <hyperlinks>
    <hyperlink ref="A62" r:id="rId1" display="mailto:sales02@vidic.com.vn" xr:uid="{00000000-0004-0000-0D00-000000000000}"/>
  </hyperlinks>
  <pageMargins left="0.75" right="0.68" top="0.25" bottom="0.25" header="0.28000000000000003" footer="0.27"/>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22:I134"/>
  <sheetViews>
    <sheetView topLeftCell="A28" workbookViewId="0">
      <selection activeCell="K45" sqref="K45"/>
    </sheetView>
  </sheetViews>
  <sheetFormatPr defaultColWidth="9.109375" defaultRowHeight="13.2"/>
  <cols>
    <col min="1" max="1" width="4.33203125" style="113" customWidth="1"/>
    <col min="2" max="2" width="29.33203125" style="113" customWidth="1"/>
    <col min="3" max="3" width="9.109375" style="157"/>
    <col min="4" max="4" width="9.88671875" style="113" customWidth="1"/>
    <col min="5" max="5" width="7.33203125" style="113" customWidth="1"/>
    <col min="6" max="6" width="8.6640625" style="113" customWidth="1"/>
    <col min="7" max="7" width="9" style="113" customWidth="1"/>
    <col min="8" max="8" width="17.33203125" style="159" customWidth="1"/>
    <col min="9" max="9" width="17.6640625" style="113" customWidth="1"/>
    <col min="10" max="16384" width="9.109375" style="113"/>
  </cols>
  <sheetData>
    <row r="22" spans="1:9" ht="25.5" customHeight="1">
      <c r="A22" s="306" t="s">
        <v>236</v>
      </c>
      <c r="B22" s="306"/>
      <c r="C22" s="306"/>
      <c r="D22" s="306"/>
      <c r="E22" s="306"/>
      <c r="F22" s="306"/>
      <c r="G22" s="306"/>
      <c r="H22" s="306"/>
    </row>
    <row r="23" spans="1:9" s="114" customFormat="1" ht="35.25" customHeight="1">
      <c r="A23" s="307" t="str">
        <f>Daikin!A21:H21</f>
        <v>Báo giá có hiệu lực áp dụng từ ngày 19/04/2017 và có thể thay đổi mà không kịp báo trước, mong Quý khách hàng thông cảm</v>
      </c>
      <c r="B23" s="307"/>
      <c r="C23" s="307"/>
      <c r="D23" s="307"/>
      <c r="E23" s="307"/>
      <c r="F23" s="307"/>
      <c r="G23" s="307"/>
      <c r="H23" s="307"/>
    </row>
    <row r="24" spans="1:9" s="114" customFormat="1" ht="24.75" customHeight="1">
      <c r="A24" s="115" t="s">
        <v>357</v>
      </c>
      <c r="B24" s="115" t="s">
        <v>358</v>
      </c>
      <c r="C24" s="116" t="s">
        <v>368</v>
      </c>
      <c r="D24" s="115" t="s">
        <v>367</v>
      </c>
      <c r="E24" s="115" t="s">
        <v>351</v>
      </c>
      <c r="F24" s="308" t="s">
        <v>352</v>
      </c>
      <c r="G24" s="309"/>
      <c r="H24" s="117" t="s">
        <v>369</v>
      </c>
    </row>
    <row r="25" spans="1:9" s="118" customFormat="1" ht="21.75" customHeight="1">
      <c r="A25" s="304" t="s">
        <v>517</v>
      </c>
      <c r="B25" s="304"/>
      <c r="C25" s="304"/>
      <c r="D25" s="304"/>
      <c r="E25" s="304"/>
      <c r="F25" s="304"/>
      <c r="G25" s="304"/>
      <c r="H25" s="304"/>
    </row>
    <row r="26" spans="1:9" s="118" customFormat="1" ht="16.5" customHeight="1">
      <c r="A26" s="310" t="s">
        <v>797</v>
      </c>
      <c r="B26" s="310"/>
      <c r="C26" s="310"/>
      <c r="D26" s="310"/>
      <c r="E26" s="310"/>
      <c r="F26" s="310"/>
      <c r="G26" s="310"/>
      <c r="H26" s="310"/>
    </row>
    <row r="27" spans="1:9" ht="16.5" customHeight="1">
      <c r="A27" s="119">
        <v>1</v>
      </c>
      <c r="B27" s="120" t="s">
        <v>794</v>
      </c>
      <c r="C27" s="121">
        <v>9000</v>
      </c>
      <c r="D27" s="122" t="s">
        <v>158</v>
      </c>
      <c r="E27" s="122" t="s">
        <v>359</v>
      </c>
      <c r="F27" s="122">
        <v>24</v>
      </c>
      <c r="G27" s="122" t="s">
        <v>371</v>
      </c>
      <c r="H27" s="123">
        <v>6100000</v>
      </c>
      <c r="I27" s="124"/>
    </row>
    <row r="28" spans="1:9" ht="16.5" customHeight="1">
      <c r="A28" s="119">
        <v>2</v>
      </c>
      <c r="B28" s="120" t="s">
        <v>795</v>
      </c>
      <c r="C28" s="121">
        <v>12000</v>
      </c>
      <c r="D28" s="122" t="s">
        <v>158</v>
      </c>
      <c r="E28" s="122" t="s">
        <v>359</v>
      </c>
      <c r="F28" s="122">
        <v>24</v>
      </c>
      <c r="G28" s="122" t="s">
        <v>371</v>
      </c>
      <c r="H28" s="123">
        <v>7200000</v>
      </c>
      <c r="I28" s="124"/>
    </row>
    <row r="29" spans="1:9" ht="16.5" customHeight="1">
      <c r="A29" s="119">
        <v>3</v>
      </c>
      <c r="B29" s="120" t="s">
        <v>796</v>
      </c>
      <c r="C29" s="125">
        <v>18000</v>
      </c>
      <c r="D29" s="126" t="s">
        <v>158</v>
      </c>
      <c r="E29" s="126" t="s">
        <v>359</v>
      </c>
      <c r="F29" s="126">
        <v>24</v>
      </c>
      <c r="G29" s="126" t="s">
        <v>371</v>
      </c>
      <c r="H29" s="123">
        <v>10850000</v>
      </c>
      <c r="I29" s="124"/>
    </row>
    <row r="30" spans="1:9" ht="16.5" customHeight="1">
      <c r="A30" s="119">
        <v>4</v>
      </c>
      <c r="B30" s="120" t="s">
        <v>1068</v>
      </c>
      <c r="C30" s="125">
        <v>24000</v>
      </c>
      <c r="D30" s="126" t="s">
        <v>158</v>
      </c>
      <c r="E30" s="126" t="s">
        <v>359</v>
      </c>
      <c r="F30" s="126">
        <v>24</v>
      </c>
      <c r="G30" s="126" t="s">
        <v>371</v>
      </c>
      <c r="H30" s="127">
        <v>14150000</v>
      </c>
      <c r="I30" s="124"/>
    </row>
    <row r="31" spans="1:9" ht="16.5" customHeight="1">
      <c r="A31" s="119">
        <v>5</v>
      </c>
      <c r="B31" s="120" t="s">
        <v>1140</v>
      </c>
      <c r="C31" s="121">
        <v>9000</v>
      </c>
      <c r="D31" s="126" t="s">
        <v>158</v>
      </c>
      <c r="E31" s="126" t="s">
        <v>359</v>
      </c>
      <c r="F31" s="126">
        <v>24</v>
      </c>
      <c r="G31" s="126" t="s">
        <v>371</v>
      </c>
      <c r="H31" s="123">
        <v>6100000</v>
      </c>
      <c r="I31" s="124"/>
    </row>
    <row r="32" spans="1:9" ht="16.5" customHeight="1">
      <c r="A32" s="119">
        <v>6</v>
      </c>
      <c r="B32" s="120" t="s">
        <v>1141</v>
      </c>
      <c r="C32" s="121">
        <v>12000</v>
      </c>
      <c r="D32" s="126" t="s">
        <v>158</v>
      </c>
      <c r="E32" s="126" t="s">
        <v>359</v>
      </c>
      <c r="F32" s="126">
        <v>24</v>
      </c>
      <c r="G32" s="126" t="s">
        <v>371</v>
      </c>
      <c r="H32" s="123">
        <v>7200000</v>
      </c>
      <c r="I32" s="124"/>
    </row>
    <row r="33" spans="1:9" ht="16.5" customHeight="1">
      <c r="A33" s="119">
        <v>7</v>
      </c>
      <c r="B33" s="120" t="s">
        <v>1142</v>
      </c>
      <c r="C33" s="125">
        <v>18000</v>
      </c>
      <c r="D33" s="126" t="s">
        <v>158</v>
      </c>
      <c r="E33" s="126" t="s">
        <v>359</v>
      </c>
      <c r="F33" s="126">
        <v>24</v>
      </c>
      <c r="G33" s="126" t="s">
        <v>371</v>
      </c>
      <c r="H33" s="123">
        <v>10850000</v>
      </c>
      <c r="I33" s="124"/>
    </row>
    <row r="34" spans="1:9" ht="16.5" customHeight="1">
      <c r="A34" s="311" t="s">
        <v>771</v>
      </c>
      <c r="B34" s="312"/>
      <c r="C34" s="312"/>
      <c r="D34" s="312"/>
      <c r="E34" s="312"/>
      <c r="F34" s="312"/>
      <c r="G34" s="312"/>
      <c r="H34" s="313"/>
      <c r="I34" s="124"/>
    </row>
    <row r="35" spans="1:9" ht="16.5" customHeight="1">
      <c r="A35" s="128">
        <v>1</v>
      </c>
      <c r="B35" s="129" t="s">
        <v>770</v>
      </c>
      <c r="C35" s="130">
        <v>10000</v>
      </c>
      <c r="D35" s="131" t="s">
        <v>158</v>
      </c>
      <c r="E35" s="131" t="s">
        <v>359</v>
      </c>
      <c r="F35" s="131">
        <v>24</v>
      </c>
      <c r="G35" s="131" t="s">
        <v>371</v>
      </c>
      <c r="H35" s="132">
        <v>8100000</v>
      </c>
      <c r="I35" s="124"/>
    </row>
    <row r="36" spans="1:9" s="118" customFormat="1" ht="16.5" customHeight="1">
      <c r="A36" s="310" t="s">
        <v>798</v>
      </c>
      <c r="B36" s="310"/>
      <c r="C36" s="310"/>
      <c r="D36" s="310"/>
      <c r="E36" s="310"/>
      <c r="F36" s="310"/>
      <c r="G36" s="310"/>
      <c r="H36" s="310"/>
      <c r="I36" s="124"/>
    </row>
    <row r="37" spans="1:9" ht="16.5" customHeight="1">
      <c r="A37" s="128">
        <v>1</v>
      </c>
      <c r="B37" s="129" t="s">
        <v>799</v>
      </c>
      <c r="C37" s="130">
        <v>9000</v>
      </c>
      <c r="D37" s="131" t="s">
        <v>158</v>
      </c>
      <c r="E37" s="131" t="s">
        <v>359</v>
      </c>
      <c r="F37" s="131">
        <v>24</v>
      </c>
      <c r="G37" s="131" t="s">
        <v>371</v>
      </c>
      <c r="H37" s="123">
        <v>7300000</v>
      </c>
      <c r="I37" s="124"/>
    </row>
    <row r="38" spans="1:9" ht="16.5" customHeight="1">
      <c r="A38" s="128">
        <v>2</v>
      </c>
      <c r="B38" s="129" t="s">
        <v>800</v>
      </c>
      <c r="C38" s="130">
        <v>12000</v>
      </c>
      <c r="D38" s="131" t="s">
        <v>158</v>
      </c>
      <c r="E38" s="131" t="s">
        <v>359</v>
      </c>
      <c r="F38" s="131">
        <v>24</v>
      </c>
      <c r="G38" s="131" t="s">
        <v>371</v>
      </c>
      <c r="H38" s="132">
        <v>8300000</v>
      </c>
      <c r="I38" s="124"/>
    </row>
    <row r="39" spans="1:9" ht="16.5" customHeight="1">
      <c r="A39" s="128">
        <v>3</v>
      </c>
      <c r="B39" s="129" t="s">
        <v>801</v>
      </c>
      <c r="C39" s="133">
        <v>18000</v>
      </c>
      <c r="D39" s="134" t="s">
        <v>158</v>
      </c>
      <c r="E39" s="134" t="s">
        <v>359</v>
      </c>
      <c r="F39" s="134">
        <v>24</v>
      </c>
      <c r="G39" s="134" t="s">
        <v>371</v>
      </c>
      <c r="H39" s="132">
        <v>12250000</v>
      </c>
      <c r="I39" s="124"/>
    </row>
    <row r="40" spans="1:9" ht="16.5" customHeight="1">
      <c r="A40" s="128">
        <v>4</v>
      </c>
      <c r="B40" s="129" t="s">
        <v>1069</v>
      </c>
      <c r="C40" s="133">
        <v>24000</v>
      </c>
      <c r="D40" s="134" t="s">
        <v>158</v>
      </c>
      <c r="E40" s="134" t="s">
        <v>359</v>
      </c>
      <c r="F40" s="134">
        <v>24</v>
      </c>
      <c r="G40" s="134" t="s">
        <v>371</v>
      </c>
      <c r="H40" s="135">
        <v>15350000</v>
      </c>
      <c r="I40" s="124"/>
    </row>
    <row r="41" spans="1:9" s="118" customFormat="1" ht="22.5" customHeight="1">
      <c r="A41" s="304" t="s">
        <v>518</v>
      </c>
      <c r="B41" s="304"/>
      <c r="C41" s="304"/>
      <c r="D41" s="304"/>
      <c r="E41" s="304"/>
      <c r="F41" s="304"/>
      <c r="G41" s="304"/>
      <c r="H41" s="304"/>
    </row>
    <row r="42" spans="1:9" s="118" customFormat="1" ht="22.5" customHeight="1">
      <c r="A42" s="314" t="s">
        <v>519</v>
      </c>
      <c r="B42" s="314"/>
      <c r="C42" s="314"/>
      <c r="D42" s="314"/>
      <c r="E42" s="314"/>
      <c r="F42" s="314"/>
      <c r="G42" s="314"/>
      <c r="H42" s="314"/>
    </row>
    <row r="43" spans="1:9" s="118" customFormat="1" ht="16.5" customHeight="1">
      <c r="A43" s="310" t="s">
        <v>824</v>
      </c>
      <c r="B43" s="310"/>
      <c r="C43" s="310"/>
      <c r="D43" s="310"/>
      <c r="E43" s="310"/>
      <c r="F43" s="310"/>
      <c r="G43" s="310"/>
      <c r="H43" s="310"/>
    </row>
    <row r="44" spans="1:9" ht="16.5" customHeight="1">
      <c r="A44" s="136">
        <v>1</v>
      </c>
      <c r="B44" s="137" t="s">
        <v>802</v>
      </c>
      <c r="C44" s="138">
        <v>28000</v>
      </c>
      <c r="D44" s="134" t="s">
        <v>158</v>
      </c>
      <c r="E44" s="134" t="s">
        <v>390</v>
      </c>
      <c r="F44" s="134">
        <v>24</v>
      </c>
      <c r="G44" s="134" t="s">
        <v>371</v>
      </c>
      <c r="H44" s="223" t="s">
        <v>381</v>
      </c>
      <c r="I44" s="224"/>
    </row>
    <row r="45" spans="1:9" ht="16.5" customHeight="1">
      <c r="A45" s="136">
        <v>2</v>
      </c>
      <c r="B45" s="137" t="s">
        <v>803</v>
      </c>
      <c r="C45" s="138">
        <v>48000</v>
      </c>
      <c r="D45" s="134" t="s">
        <v>158</v>
      </c>
      <c r="E45" s="134" t="s">
        <v>390</v>
      </c>
      <c r="F45" s="134">
        <v>24</v>
      </c>
      <c r="G45" s="134" t="s">
        <v>371</v>
      </c>
      <c r="H45" s="223" t="s">
        <v>381</v>
      </c>
      <c r="I45" s="224"/>
    </row>
    <row r="46" spans="1:9" s="118" customFormat="1" ht="16.5" customHeight="1">
      <c r="A46" s="303" t="s">
        <v>809</v>
      </c>
      <c r="B46" s="303"/>
      <c r="C46" s="303"/>
      <c r="D46" s="303"/>
      <c r="E46" s="303"/>
      <c r="F46" s="303"/>
      <c r="G46" s="303"/>
      <c r="H46" s="305"/>
      <c r="I46" s="137"/>
    </row>
    <row r="47" spans="1:9" ht="16.5" customHeight="1">
      <c r="A47" s="136">
        <v>1</v>
      </c>
      <c r="B47" s="140" t="s">
        <v>804</v>
      </c>
      <c r="C47" s="138">
        <v>18000</v>
      </c>
      <c r="D47" s="134" t="s">
        <v>158</v>
      </c>
      <c r="E47" s="134" t="s">
        <v>390</v>
      </c>
      <c r="F47" s="134">
        <v>24</v>
      </c>
      <c r="G47" s="134" t="s">
        <v>371</v>
      </c>
      <c r="H47" s="223" t="s">
        <v>381</v>
      </c>
      <c r="I47" s="137"/>
    </row>
    <row r="48" spans="1:9" ht="16.5" customHeight="1">
      <c r="A48" s="136">
        <v>2</v>
      </c>
      <c r="B48" s="140" t="s">
        <v>805</v>
      </c>
      <c r="C48" s="138">
        <v>28000</v>
      </c>
      <c r="D48" s="134" t="s">
        <v>158</v>
      </c>
      <c r="E48" s="134" t="s">
        <v>390</v>
      </c>
      <c r="F48" s="134">
        <v>24</v>
      </c>
      <c r="G48" s="134" t="s">
        <v>371</v>
      </c>
      <c r="H48" s="223" t="s">
        <v>381</v>
      </c>
      <c r="I48" s="225"/>
    </row>
    <row r="49" spans="1:8" ht="16.5" customHeight="1">
      <c r="A49" s="136">
        <v>3</v>
      </c>
      <c r="B49" s="140" t="s">
        <v>806</v>
      </c>
      <c r="C49" s="138">
        <v>36000</v>
      </c>
      <c r="D49" s="134" t="s">
        <v>158</v>
      </c>
      <c r="E49" s="134" t="s">
        <v>390</v>
      </c>
      <c r="F49" s="134">
        <v>24</v>
      </c>
      <c r="G49" s="134" t="s">
        <v>371</v>
      </c>
      <c r="H49" s="139" t="s">
        <v>381</v>
      </c>
    </row>
    <row r="50" spans="1:8" ht="16.5" customHeight="1">
      <c r="A50" s="136">
        <v>4</v>
      </c>
      <c r="B50" s="140" t="s">
        <v>807</v>
      </c>
      <c r="C50" s="138">
        <v>48000</v>
      </c>
      <c r="D50" s="134" t="s">
        <v>158</v>
      </c>
      <c r="E50" s="134" t="s">
        <v>390</v>
      </c>
      <c r="F50" s="134">
        <v>24</v>
      </c>
      <c r="G50" s="134" t="s">
        <v>371</v>
      </c>
      <c r="H50" s="139" t="s">
        <v>381</v>
      </c>
    </row>
    <row r="51" spans="1:8" ht="16.5" customHeight="1">
      <c r="A51" s="136">
        <v>5</v>
      </c>
      <c r="B51" s="140" t="s">
        <v>808</v>
      </c>
      <c r="C51" s="138">
        <v>60000</v>
      </c>
      <c r="D51" s="134" t="s">
        <v>158</v>
      </c>
      <c r="E51" s="134" t="s">
        <v>390</v>
      </c>
      <c r="F51" s="134">
        <v>24</v>
      </c>
      <c r="G51" s="134" t="s">
        <v>371</v>
      </c>
      <c r="H51" s="139" t="s">
        <v>381</v>
      </c>
    </row>
    <row r="52" spans="1:8" ht="16.5" customHeight="1">
      <c r="A52" s="303" t="s">
        <v>818</v>
      </c>
      <c r="B52" s="303"/>
      <c r="C52" s="303"/>
      <c r="D52" s="303"/>
      <c r="E52" s="303"/>
      <c r="F52" s="303"/>
      <c r="G52" s="303"/>
      <c r="H52" s="303"/>
    </row>
    <row r="53" spans="1:8" ht="16.5" customHeight="1">
      <c r="A53" s="136">
        <v>1</v>
      </c>
      <c r="B53" s="140" t="s">
        <v>819</v>
      </c>
      <c r="C53" s="138">
        <v>18000</v>
      </c>
      <c r="D53" s="134" t="s">
        <v>158</v>
      </c>
      <c r="E53" s="134" t="s">
        <v>390</v>
      </c>
      <c r="F53" s="134">
        <v>24</v>
      </c>
      <c r="G53" s="134" t="s">
        <v>371</v>
      </c>
      <c r="H53" s="139" t="s">
        <v>381</v>
      </c>
    </row>
    <row r="54" spans="1:8" ht="16.5" customHeight="1">
      <c r="A54" s="136">
        <v>2</v>
      </c>
      <c r="B54" s="140" t="s">
        <v>820</v>
      </c>
      <c r="C54" s="138">
        <v>28000</v>
      </c>
      <c r="D54" s="134" t="s">
        <v>158</v>
      </c>
      <c r="E54" s="134" t="s">
        <v>390</v>
      </c>
      <c r="F54" s="134">
        <v>24</v>
      </c>
      <c r="G54" s="134" t="s">
        <v>371</v>
      </c>
      <c r="H54" s="139" t="s">
        <v>381</v>
      </c>
    </row>
    <row r="55" spans="1:8" ht="16.5" customHeight="1">
      <c r="A55" s="136">
        <v>3</v>
      </c>
      <c r="B55" s="140" t="s">
        <v>823</v>
      </c>
      <c r="C55" s="138">
        <v>36000</v>
      </c>
      <c r="D55" s="134" t="s">
        <v>158</v>
      </c>
      <c r="E55" s="134" t="s">
        <v>390</v>
      </c>
      <c r="F55" s="134">
        <v>24</v>
      </c>
      <c r="G55" s="134" t="s">
        <v>371</v>
      </c>
      <c r="H55" s="139" t="s">
        <v>381</v>
      </c>
    </row>
    <row r="56" spans="1:8" ht="16.5" customHeight="1">
      <c r="A56" s="136">
        <v>4</v>
      </c>
      <c r="B56" s="140" t="s">
        <v>821</v>
      </c>
      <c r="C56" s="138">
        <v>48000</v>
      </c>
      <c r="D56" s="134" t="s">
        <v>158</v>
      </c>
      <c r="E56" s="134" t="s">
        <v>390</v>
      </c>
      <c r="F56" s="134">
        <v>24</v>
      </c>
      <c r="G56" s="134" t="s">
        <v>371</v>
      </c>
      <c r="H56" s="139" t="s">
        <v>381</v>
      </c>
    </row>
    <row r="57" spans="1:8" ht="16.5" customHeight="1">
      <c r="A57" s="136">
        <v>5</v>
      </c>
      <c r="B57" s="140" t="s">
        <v>822</v>
      </c>
      <c r="C57" s="138">
        <v>60000</v>
      </c>
      <c r="D57" s="134" t="s">
        <v>158</v>
      </c>
      <c r="E57" s="134" t="s">
        <v>390</v>
      </c>
      <c r="F57" s="134">
        <v>24</v>
      </c>
      <c r="G57" s="134" t="s">
        <v>371</v>
      </c>
      <c r="H57" s="139" t="s">
        <v>381</v>
      </c>
    </row>
    <row r="58" spans="1:8" s="118" customFormat="1" ht="16.5" customHeight="1">
      <c r="A58" s="303" t="s">
        <v>810</v>
      </c>
      <c r="B58" s="303"/>
      <c r="C58" s="303"/>
      <c r="D58" s="303"/>
      <c r="E58" s="303"/>
      <c r="F58" s="303"/>
      <c r="G58" s="303"/>
      <c r="H58" s="303"/>
    </row>
    <row r="59" spans="1:8" ht="16.5" customHeight="1">
      <c r="A59" s="136">
        <v>1</v>
      </c>
      <c r="B59" s="140" t="s">
        <v>811</v>
      </c>
      <c r="C59" s="138">
        <v>18000</v>
      </c>
      <c r="D59" s="134" t="s">
        <v>158</v>
      </c>
      <c r="E59" s="134" t="s">
        <v>390</v>
      </c>
      <c r="F59" s="134">
        <v>24</v>
      </c>
      <c r="G59" s="134" t="s">
        <v>371</v>
      </c>
      <c r="H59" s="139" t="s">
        <v>381</v>
      </c>
    </row>
    <row r="60" spans="1:8" ht="16.5" customHeight="1">
      <c r="A60" s="136">
        <v>2</v>
      </c>
      <c r="B60" s="140" t="s">
        <v>812</v>
      </c>
      <c r="C60" s="138">
        <v>24000</v>
      </c>
      <c r="D60" s="134" t="s">
        <v>158</v>
      </c>
      <c r="E60" s="134" t="s">
        <v>390</v>
      </c>
      <c r="F60" s="134">
        <v>24</v>
      </c>
      <c r="G60" s="134" t="s">
        <v>371</v>
      </c>
      <c r="H60" s="139" t="s">
        <v>381</v>
      </c>
    </row>
    <row r="61" spans="1:8" ht="16.5" customHeight="1">
      <c r="A61" s="136">
        <v>3</v>
      </c>
      <c r="B61" s="140" t="s">
        <v>813</v>
      </c>
      <c r="C61" s="138">
        <v>36000</v>
      </c>
      <c r="D61" s="134" t="s">
        <v>158</v>
      </c>
      <c r="E61" s="134" t="s">
        <v>390</v>
      </c>
      <c r="F61" s="134">
        <v>24</v>
      </c>
      <c r="G61" s="134" t="s">
        <v>371</v>
      </c>
      <c r="H61" s="139" t="s">
        <v>381</v>
      </c>
    </row>
    <row r="62" spans="1:8" ht="16.5" customHeight="1">
      <c r="A62" s="136">
        <v>4</v>
      </c>
      <c r="B62" s="140" t="s">
        <v>814</v>
      </c>
      <c r="C62" s="138">
        <v>48000</v>
      </c>
      <c r="D62" s="134" t="s">
        <v>158</v>
      </c>
      <c r="E62" s="134" t="s">
        <v>390</v>
      </c>
      <c r="F62" s="134">
        <v>24</v>
      </c>
      <c r="G62" s="134" t="s">
        <v>371</v>
      </c>
      <c r="H62" s="139" t="s">
        <v>381</v>
      </c>
    </row>
    <row r="63" spans="1:8" ht="16.5" customHeight="1">
      <c r="A63" s="136">
        <v>5</v>
      </c>
      <c r="B63" s="140" t="s">
        <v>815</v>
      </c>
      <c r="C63" s="138">
        <v>60000</v>
      </c>
      <c r="D63" s="134" t="s">
        <v>158</v>
      </c>
      <c r="E63" s="134" t="s">
        <v>390</v>
      </c>
      <c r="F63" s="134">
        <v>24</v>
      </c>
      <c r="G63" s="134" t="s">
        <v>371</v>
      </c>
      <c r="H63" s="139" t="s">
        <v>381</v>
      </c>
    </row>
    <row r="64" spans="1:8" s="118" customFormat="1" ht="23.25" customHeight="1">
      <c r="A64" s="314" t="s">
        <v>520</v>
      </c>
      <c r="B64" s="314"/>
      <c r="C64" s="314"/>
      <c r="D64" s="314"/>
      <c r="E64" s="314"/>
      <c r="F64" s="314"/>
      <c r="G64" s="314"/>
      <c r="H64" s="314"/>
    </row>
    <row r="65" spans="1:8" s="118" customFormat="1" ht="16.5" customHeight="1">
      <c r="A65" s="303" t="s">
        <v>824</v>
      </c>
      <c r="B65" s="303"/>
      <c r="C65" s="303"/>
      <c r="D65" s="303"/>
      <c r="E65" s="303"/>
      <c r="F65" s="303"/>
      <c r="G65" s="303"/>
      <c r="H65" s="303"/>
    </row>
    <row r="66" spans="1:8" ht="16.5" customHeight="1">
      <c r="A66" s="136">
        <v>2</v>
      </c>
      <c r="B66" s="140" t="s">
        <v>816</v>
      </c>
      <c r="C66" s="138">
        <v>24000</v>
      </c>
      <c r="D66" s="134" t="s">
        <v>158</v>
      </c>
      <c r="E66" s="134" t="s">
        <v>390</v>
      </c>
      <c r="F66" s="134">
        <v>24</v>
      </c>
      <c r="G66" s="134" t="s">
        <v>371</v>
      </c>
      <c r="H66" s="135" t="s">
        <v>381</v>
      </c>
    </row>
    <row r="67" spans="1:8" ht="16.5" customHeight="1">
      <c r="A67" s="136">
        <v>3</v>
      </c>
      <c r="B67" s="137" t="s">
        <v>817</v>
      </c>
      <c r="C67" s="138">
        <v>48000</v>
      </c>
      <c r="D67" s="134" t="s">
        <v>158</v>
      </c>
      <c r="E67" s="134" t="s">
        <v>390</v>
      </c>
      <c r="F67" s="134">
        <v>24</v>
      </c>
      <c r="G67" s="134" t="s">
        <v>371</v>
      </c>
      <c r="H67" s="135" t="s">
        <v>381</v>
      </c>
    </row>
    <row r="68" spans="1:8" s="118" customFormat="1" ht="16.5" customHeight="1">
      <c r="A68" s="303" t="s">
        <v>809</v>
      </c>
      <c r="B68" s="303"/>
      <c r="C68" s="303"/>
      <c r="D68" s="303"/>
      <c r="E68" s="303"/>
      <c r="F68" s="303"/>
      <c r="G68" s="303"/>
      <c r="H68" s="303"/>
    </row>
    <row r="69" spans="1:8" ht="16.5" customHeight="1">
      <c r="A69" s="136">
        <v>1</v>
      </c>
      <c r="B69" s="140" t="s">
        <v>825</v>
      </c>
      <c r="C69" s="138">
        <v>18000</v>
      </c>
      <c r="D69" s="134" t="s">
        <v>158</v>
      </c>
      <c r="E69" s="134" t="s">
        <v>390</v>
      </c>
      <c r="F69" s="134">
        <v>24</v>
      </c>
      <c r="G69" s="134" t="s">
        <v>371</v>
      </c>
      <c r="H69" s="139" t="s">
        <v>381</v>
      </c>
    </row>
    <row r="70" spans="1:8" ht="16.5" customHeight="1">
      <c r="A70" s="136">
        <v>2</v>
      </c>
      <c r="B70" s="140" t="s">
        <v>826</v>
      </c>
      <c r="C70" s="138">
        <v>28000</v>
      </c>
      <c r="D70" s="134" t="s">
        <v>158</v>
      </c>
      <c r="E70" s="134" t="s">
        <v>390</v>
      </c>
      <c r="F70" s="134">
        <v>24</v>
      </c>
      <c r="G70" s="134" t="s">
        <v>371</v>
      </c>
      <c r="H70" s="139" t="s">
        <v>381</v>
      </c>
    </row>
    <row r="71" spans="1:8" ht="16.5" customHeight="1">
      <c r="A71" s="136">
        <v>3</v>
      </c>
      <c r="B71" s="140" t="s">
        <v>827</v>
      </c>
      <c r="C71" s="138">
        <v>36000</v>
      </c>
      <c r="D71" s="134" t="s">
        <v>158</v>
      </c>
      <c r="E71" s="134" t="s">
        <v>390</v>
      </c>
      <c r="F71" s="134">
        <v>24</v>
      </c>
      <c r="G71" s="134" t="s">
        <v>371</v>
      </c>
      <c r="H71" s="139" t="s">
        <v>381</v>
      </c>
    </row>
    <row r="72" spans="1:8" ht="16.5" customHeight="1">
      <c r="A72" s="136">
        <v>4</v>
      </c>
      <c r="B72" s="140" t="s">
        <v>828</v>
      </c>
      <c r="C72" s="138">
        <v>48000</v>
      </c>
      <c r="D72" s="134" t="s">
        <v>158</v>
      </c>
      <c r="E72" s="134" t="s">
        <v>390</v>
      </c>
      <c r="F72" s="134">
        <v>24</v>
      </c>
      <c r="G72" s="134" t="s">
        <v>371</v>
      </c>
      <c r="H72" s="139" t="s">
        <v>381</v>
      </c>
    </row>
    <row r="73" spans="1:8" ht="16.5" customHeight="1">
      <c r="A73" s="136">
        <v>5</v>
      </c>
      <c r="B73" s="140" t="s">
        <v>829</v>
      </c>
      <c r="C73" s="138">
        <v>60000</v>
      </c>
      <c r="D73" s="134" t="s">
        <v>158</v>
      </c>
      <c r="E73" s="134" t="s">
        <v>390</v>
      </c>
      <c r="F73" s="134">
        <v>24</v>
      </c>
      <c r="G73" s="134" t="s">
        <v>371</v>
      </c>
      <c r="H73" s="139" t="s">
        <v>381</v>
      </c>
    </row>
    <row r="74" spans="1:8" s="118" customFormat="1" ht="16.5" customHeight="1">
      <c r="A74" s="303" t="s">
        <v>818</v>
      </c>
      <c r="B74" s="303"/>
      <c r="C74" s="303"/>
      <c r="D74" s="303"/>
      <c r="E74" s="303"/>
      <c r="F74" s="303"/>
      <c r="G74" s="303"/>
      <c r="H74" s="303"/>
    </row>
    <row r="75" spans="1:8" ht="16.5" customHeight="1">
      <c r="A75" s="136">
        <v>1</v>
      </c>
      <c r="B75" s="140" t="s">
        <v>835</v>
      </c>
      <c r="C75" s="138">
        <v>18000</v>
      </c>
      <c r="D75" s="134" t="s">
        <v>158</v>
      </c>
      <c r="E75" s="134" t="s">
        <v>390</v>
      </c>
      <c r="F75" s="134">
        <v>24</v>
      </c>
      <c r="G75" s="134" t="s">
        <v>371</v>
      </c>
      <c r="H75" s="139" t="s">
        <v>381</v>
      </c>
    </row>
    <row r="76" spans="1:8" ht="16.5" customHeight="1">
      <c r="A76" s="136">
        <v>2</v>
      </c>
      <c r="B76" s="140" t="s">
        <v>836</v>
      </c>
      <c r="C76" s="138">
        <v>28000</v>
      </c>
      <c r="D76" s="134" t="s">
        <v>158</v>
      </c>
      <c r="E76" s="134" t="s">
        <v>390</v>
      </c>
      <c r="F76" s="134">
        <v>24</v>
      </c>
      <c r="G76" s="134" t="s">
        <v>371</v>
      </c>
      <c r="H76" s="139" t="s">
        <v>381</v>
      </c>
    </row>
    <row r="77" spans="1:8" ht="16.5" customHeight="1">
      <c r="A77" s="136">
        <v>3</v>
      </c>
      <c r="B77" s="140" t="s">
        <v>837</v>
      </c>
      <c r="C77" s="138">
        <v>36000</v>
      </c>
      <c r="D77" s="134" t="s">
        <v>158</v>
      </c>
      <c r="E77" s="134" t="s">
        <v>390</v>
      </c>
      <c r="F77" s="134">
        <v>24</v>
      </c>
      <c r="G77" s="134" t="s">
        <v>371</v>
      </c>
      <c r="H77" s="139" t="s">
        <v>381</v>
      </c>
    </row>
    <row r="78" spans="1:8" ht="16.5" customHeight="1">
      <c r="A78" s="136">
        <v>4</v>
      </c>
      <c r="B78" s="140" t="s">
        <v>838</v>
      </c>
      <c r="C78" s="138">
        <v>48000</v>
      </c>
      <c r="D78" s="134" t="s">
        <v>158</v>
      </c>
      <c r="E78" s="134" t="s">
        <v>390</v>
      </c>
      <c r="F78" s="134">
        <v>24</v>
      </c>
      <c r="G78" s="134" t="s">
        <v>371</v>
      </c>
      <c r="H78" s="139" t="s">
        <v>381</v>
      </c>
    </row>
    <row r="79" spans="1:8" ht="16.5" customHeight="1">
      <c r="A79" s="136">
        <v>5</v>
      </c>
      <c r="B79" s="140" t="s">
        <v>839</v>
      </c>
      <c r="C79" s="138">
        <v>60000</v>
      </c>
      <c r="D79" s="134" t="s">
        <v>158</v>
      </c>
      <c r="E79" s="134" t="s">
        <v>390</v>
      </c>
      <c r="F79" s="134">
        <v>24</v>
      </c>
      <c r="G79" s="134" t="s">
        <v>371</v>
      </c>
      <c r="H79" s="139" t="s">
        <v>381</v>
      </c>
    </row>
    <row r="80" spans="1:8">
      <c r="A80" s="303" t="s">
        <v>810</v>
      </c>
      <c r="B80" s="303"/>
      <c r="C80" s="303"/>
      <c r="D80" s="303"/>
      <c r="E80" s="303"/>
      <c r="F80" s="303"/>
      <c r="G80" s="303"/>
      <c r="H80" s="303"/>
    </row>
    <row r="81" spans="1:8" s="141" customFormat="1" ht="17.25" customHeight="1">
      <c r="A81" s="136">
        <v>1</v>
      </c>
      <c r="B81" s="140" t="s">
        <v>830</v>
      </c>
      <c r="C81" s="138">
        <v>18000</v>
      </c>
      <c r="D81" s="134" t="s">
        <v>158</v>
      </c>
      <c r="E81" s="134" t="s">
        <v>390</v>
      </c>
      <c r="F81" s="134">
        <v>24</v>
      </c>
      <c r="G81" s="134" t="s">
        <v>371</v>
      </c>
      <c r="H81" s="139" t="s">
        <v>381</v>
      </c>
    </row>
    <row r="82" spans="1:8" s="141" customFormat="1" ht="17.25" customHeight="1">
      <c r="A82" s="136">
        <v>2</v>
      </c>
      <c r="B82" s="140" t="s">
        <v>831</v>
      </c>
      <c r="C82" s="138">
        <v>24000</v>
      </c>
      <c r="D82" s="134" t="s">
        <v>158</v>
      </c>
      <c r="E82" s="134" t="s">
        <v>390</v>
      </c>
      <c r="F82" s="134">
        <v>24</v>
      </c>
      <c r="G82" s="134" t="s">
        <v>371</v>
      </c>
      <c r="H82" s="139" t="s">
        <v>381</v>
      </c>
    </row>
    <row r="83" spans="1:8" s="141" customFormat="1" ht="17.25" customHeight="1">
      <c r="A83" s="136">
        <v>3</v>
      </c>
      <c r="B83" s="140" t="s">
        <v>832</v>
      </c>
      <c r="C83" s="138">
        <v>36000</v>
      </c>
      <c r="D83" s="134" t="s">
        <v>158</v>
      </c>
      <c r="E83" s="134" t="s">
        <v>390</v>
      </c>
      <c r="F83" s="134">
        <v>24</v>
      </c>
      <c r="G83" s="134" t="s">
        <v>371</v>
      </c>
      <c r="H83" s="139" t="s">
        <v>381</v>
      </c>
    </row>
    <row r="84" spans="1:8" s="141" customFormat="1" ht="17.25" customHeight="1">
      <c r="A84" s="136">
        <v>4</v>
      </c>
      <c r="B84" s="140" t="s">
        <v>833</v>
      </c>
      <c r="C84" s="138">
        <v>48000</v>
      </c>
      <c r="D84" s="134" t="s">
        <v>158</v>
      </c>
      <c r="E84" s="134" t="s">
        <v>390</v>
      </c>
      <c r="F84" s="134">
        <v>24</v>
      </c>
      <c r="G84" s="134" t="s">
        <v>371</v>
      </c>
      <c r="H84" s="139" t="s">
        <v>381</v>
      </c>
    </row>
    <row r="85" spans="1:8" s="141" customFormat="1" ht="17.25" customHeight="1">
      <c r="A85" s="136">
        <v>5</v>
      </c>
      <c r="B85" s="140" t="s">
        <v>834</v>
      </c>
      <c r="C85" s="138">
        <v>60000</v>
      </c>
      <c r="D85" s="134" t="s">
        <v>158</v>
      </c>
      <c r="E85" s="134" t="s">
        <v>390</v>
      </c>
      <c r="F85" s="134">
        <v>24</v>
      </c>
      <c r="G85" s="134" t="s">
        <v>371</v>
      </c>
      <c r="H85" s="139" t="s">
        <v>381</v>
      </c>
    </row>
    <row r="86" spans="1:8" s="146" customFormat="1" ht="17.25" customHeight="1">
      <c r="A86" s="142"/>
      <c r="B86" s="143"/>
      <c r="C86" s="144"/>
      <c r="D86" s="142"/>
      <c r="E86" s="142"/>
      <c r="F86" s="142"/>
      <c r="G86" s="142"/>
      <c r="H86" s="145"/>
    </row>
    <row r="87" spans="1:8" s="141" customFormat="1" ht="17.25" customHeight="1">
      <c r="A87" s="147" t="s">
        <v>348</v>
      </c>
      <c r="B87" s="147"/>
      <c r="C87" s="147"/>
      <c r="D87" s="147"/>
      <c r="E87" s="147"/>
      <c r="F87" s="148"/>
      <c r="H87" s="149"/>
    </row>
    <row r="88" spans="1:8" s="141" customFormat="1" ht="17.25" customHeight="1">
      <c r="A88" s="150" t="s">
        <v>144</v>
      </c>
      <c r="B88" s="150"/>
      <c r="C88" s="150"/>
      <c r="D88" s="150"/>
      <c r="E88" s="150"/>
      <c r="F88" s="148"/>
      <c r="H88" s="149"/>
    </row>
    <row r="89" spans="1:8" s="141" customFormat="1" ht="17.25" customHeight="1">
      <c r="A89" s="150" t="s">
        <v>147</v>
      </c>
      <c r="B89" s="150"/>
      <c r="C89" s="150"/>
      <c r="D89" s="150"/>
      <c r="E89" s="150"/>
      <c r="F89" s="148"/>
      <c r="H89" s="149"/>
    </row>
    <row r="90" spans="1:8" s="141" customFormat="1" ht="17.25" customHeight="1">
      <c r="A90" s="150" t="s">
        <v>355</v>
      </c>
      <c r="B90" s="150"/>
      <c r="C90" s="150"/>
      <c r="D90" s="150"/>
      <c r="E90" s="150"/>
      <c r="F90" s="148"/>
      <c r="H90" s="149"/>
    </row>
    <row r="91" spans="1:8" s="141" customFormat="1" ht="17.25" customHeight="1">
      <c r="A91" s="150" t="s">
        <v>122</v>
      </c>
      <c r="B91" s="150"/>
      <c r="C91" s="150"/>
      <c r="D91" s="150"/>
      <c r="E91" s="150"/>
      <c r="F91" s="148"/>
      <c r="H91" s="149"/>
    </row>
    <row r="92" spans="1:8" s="141" customFormat="1" ht="17.25" customHeight="1">
      <c r="A92" s="151" t="s">
        <v>123</v>
      </c>
      <c r="B92" s="151"/>
      <c r="C92" s="152"/>
      <c r="D92" s="151"/>
      <c r="E92" s="151"/>
      <c r="F92" s="153"/>
      <c r="G92" s="146"/>
      <c r="H92" s="154"/>
    </row>
    <row r="93" spans="1:8" s="141" customFormat="1">
      <c r="A93" s="147" t="s">
        <v>148</v>
      </c>
      <c r="B93" s="147"/>
      <c r="C93" s="147"/>
      <c r="D93" s="147"/>
      <c r="E93" s="147"/>
      <c r="F93" s="148"/>
      <c r="H93" s="149"/>
    </row>
    <row r="94" spans="1:8">
      <c r="A94" s="155" t="s">
        <v>1021</v>
      </c>
      <c r="B94" s="155"/>
      <c r="C94" s="155"/>
      <c r="D94" s="155"/>
      <c r="E94" s="155"/>
      <c r="F94" s="148"/>
      <c r="G94" s="141"/>
      <c r="H94" s="149"/>
    </row>
    <row r="95" spans="1:8">
      <c r="A95" s="150" t="s">
        <v>1020</v>
      </c>
      <c r="B95" s="150"/>
      <c r="C95" s="150"/>
      <c r="D95" s="150"/>
      <c r="E95" s="150"/>
      <c r="F95" s="148"/>
      <c r="G95" s="141"/>
      <c r="H95" s="149"/>
    </row>
    <row r="96" spans="1:8">
      <c r="A96" s="150" t="s">
        <v>760</v>
      </c>
      <c r="B96" s="150"/>
      <c r="C96" s="150"/>
      <c r="D96" s="150"/>
      <c r="E96" s="150"/>
      <c r="F96" s="148"/>
      <c r="G96" s="141"/>
      <c r="H96" s="149"/>
    </row>
    <row r="97" spans="1:8">
      <c r="A97" s="150" t="s">
        <v>347</v>
      </c>
      <c r="B97" s="150"/>
      <c r="C97" s="150"/>
      <c r="D97" s="150"/>
      <c r="E97" s="150"/>
      <c r="F97" s="148"/>
      <c r="G97" s="141"/>
      <c r="H97" s="149"/>
    </row>
    <row r="98" spans="1:8">
      <c r="A98" s="141"/>
      <c r="B98" s="141"/>
      <c r="C98" s="156"/>
      <c r="D98" s="141"/>
      <c r="E98" s="141"/>
      <c r="F98" s="148"/>
      <c r="G98" s="141"/>
      <c r="H98" s="149"/>
    </row>
    <row r="99" spans="1:8">
      <c r="A99" s="141"/>
      <c r="B99" s="141"/>
      <c r="C99" s="141"/>
      <c r="D99" s="148"/>
      <c r="E99" s="141"/>
      <c r="F99" s="141"/>
      <c r="G99" s="141"/>
      <c r="H99" s="141"/>
    </row>
    <row r="100" spans="1:8">
      <c r="H100" s="158"/>
    </row>
    <row r="101" spans="1:8">
      <c r="H101" s="158"/>
    </row>
    <row r="102" spans="1:8">
      <c r="H102" s="158"/>
    </row>
    <row r="103" spans="1:8">
      <c r="H103" s="158"/>
    </row>
    <row r="104" spans="1:8">
      <c r="H104" s="158"/>
    </row>
    <row r="105" spans="1:8">
      <c r="H105" s="158"/>
    </row>
    <row r="106" spans="1:8">
      <c r="H106" s="158"/>
    </row>
    <row r="107" spans="1:8">
      <c r="H107" s="158"/>
    </row>
    <row r="108" spans="1:8">
      <c r="H108" s="158"/>
    </row>
    <row r="109" spans="1:8">
      <c r="H109" s="158"/>
    </row>
    <row r="110" spans="1:8">
      <c r="H110" s="158"/>
    </row>
    <row r="111" spans="1:8">
      <c r="H111" s="158"/>
    </row>
    <row r="112" spans="1:8">
      <c r="H112" s="158"/>
    </row>
    <row r="113" spans="8:8">
      <c r="H113" s="158"/>
    </row>
    <row r="114" spans="8:8">
      <c r="H114" s="158"/>
    </row>
    <row r="115" spans="8:8">
      <c r="H115" s="158"/>
    </row>
    <row r="116" spans="8:8">
      <c r="H116" s="158"/>
    </row>
    <row r="117" spans="8:8">
      <c r="H117" s="158"/>
    </row>
    <row r="118" spans="8:8">
      <c r="H118" s="158"/>
    </row>
    <row r="119" spans="8:8">
      <c r="H119" s="158"/>
    </row>
    <row r="120" spans="8:8">
      <c r="H120" s="158"/>
    </row>
    <row r="121" spans="8:8">
      <c r="H121" s="158"/>
    </row>
    <row r="122" spans="8:8">
      <c r="H122" s="158"/>
    </row>
    <row r="123" spans="8:8">
      <c r="H123" s="158"/>
    </row>
    <row r="124" spans="8:8">
      <c r="H124" s="158"/>
    </row>
    <row r="125" spans="8:8">
      <c r="H125" s="158"/>
    </row>
    <row r="126" spans="8:8">
      <c r="H126" s="158"/>
    </row>
    <row r="127" spans="8:8">
      <c r="H127" s="158"/>
    </row>
    <row r="128" spans="8:8">
      <c r="H128" s="158"/>
    </row>
    <row r="129" spans="8:8">
      <c r="H129" s="158"/>
    </row>
    <row r="130" spans="8:8">
      <c r="H130" s="158"/>
    </row>
    <row r="131" spans="8:8">
      <c r="H131" s="158"/>
    </row>
    <row r="132" spans="8:8">
      <c r="H132" s="158"/>
    </row>
    <row r="133" spans="8:8">
      <c r="H133" s="158"/>
    </row>
    <row r="134" spans="8:8">
      <c r="H134" s="158"/>
    </row>
  </sheetData>
  <sheetProtection algorithmName="SHA-512" hashValue="83b95q+cSn5TPJ1K0+0Wrs/KoOhxBzwYmLqIyDRZWO3StUv3uPwYkiGrotFf82tdfRCSQvUhV3Hfejqw6dE2uA==" saltValue="R+z+oRMdWsZwP3zFivzAYg==" spinCount="100000" sheet="1" selectLockedCells="1" selectUnlockedCells="1"/>
  <mergeCells count="18">
    <mergeCell ref="A34:H34"/>
    <mergeCell ref="A42:H42"/>
    <mergeCell ref="A43:H43"/>
    <mergeCell ref="A64:H64"/>
    <mergeCell ref="A65:H65"/>
    <mergeCell ref="A36:H36"/>
    <mergeCell ref="A52:H52"/>
    <mergeCell ref="A22:H22"/>
    <mergeCell ref="A23:H23"/>
    <mergeCell ref="F24:G24"/>
    <mergeCell ref="A25:H25"/>
    <mergeCell ref="A26:H26"/>
    <mergeCell ref="A74:H74"/>
    <mergeCell ref="A80:H80"/>
    <mergeCell ref="A41:H41"/>
    <mergeCell ref="A46:H46"/>
    <mergeCell ref="A58:H58"/>
    <mergeCell ref="A68:H68"/>
  </mergeCells>
  <phoneticPr fontId="2" type="noConversion"/>
  <hyperlinks>
    <hyperlink ref="A97" r:id="rId1" display="mailto:sales02@vidic.com.vn" xr:uid="{00000000-0004-0000-0100-000000000000}"/>
  </hyperlinks>
  <pageMargins left="0.56999999999999995" right="0.57999999999999996" top="0.25" bottom="0.25" header="0.22" footer="0.22"/>
  <pageSetup paperSize="9"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indexed="11"/>
  </sheetPr>
  <dimension ref="A24:J144"/>
  <sheetViews>
    <sheetView topLeftCell="A72" zoomScale="115" zoomScaleNormal="115" workbookViewId="0">
      <selection activeCell="K73" sqref="K73"/>
    </sheetView>
  </sheetViews>
  <sheetFormatPr defaultColWidth="9.109375" defaultRowHeight="10.199999999999999"/>
  <cols>
    <col min="1" max="1" width="5" style="10" customWidth="1"/>
    <col min="2" max="2" width="24.6640625" style="10" customWidth="1"/>
    <col min="3" max="3" width="22" style="10" customWidth="1"/>
    <col min="4" max="4" width="7.6640625" style="9" customWidth="1"/>
    <col min="5" max="5" width="11.44140625" style="10" customWidth="1"/>
    <col min="6" max="6" width="8.88671875" style="10" customWidth="1"/>
    <col min="7" max="8" width="5.5546875" style="10" customWidth="1"/>
    <col min="9" max="9" width="11.6640625" style="9" customWidth="1"/>
    <col min="10" max="10" width="9.88671875" style="10" bestFit="1" customWidth="1"/>
    <col min="11" max="16384" width="9.109375" style="10"/>
  </cols>
  <sheetData>
    <row r="24" spans="1:10" ht="24.75" customHeight="1">
      <c r="A24" s="316" t="s">
        <v>415</v>
      </c>
      <c r="B24" s="316"/>
      <c r="C24" s="316"/>
      <c r="D24" s="316"/>
      <c r="E24" s="316"/>
      <c r="F24" s="316"/>
      <c r="G24" s="316"/>
      <c r="H24" s="316"/>
      <c r="I24" s="316"/>
    </row>
    <row r="25" spans="1:10" ht="17.25" customHeight="1">
      <c r="A25" s="317" t="str">
        <f>Daikin!A21:H21</f>
        <v>Báo giá có hiệu lực áp dụng từ ngày 19/04/2017 và có thể thay đổi mà không kịp báo trước, mong Quý khách hàng thông cảm</v>
      </c>
      <c r="B25" s="317"/>
      <c r="C25" s="317"/>
      <c r="D25" s="317"/>
      <c r="E25" s="317"/>
      <c r="F25" s="317"/>
      <c r="G25" s="317"/>
      <c r="H25" s="317"/>
      <c r="I25" s="317"/>
    </row>
    <row r="26" spans="1:10" s="2" customFormat="1" ht="27.75" customHeight="1">
      <c r="A26" s="44" t="s">
        <v>357</v>
      </c>
      <c r="B26" s="44" t="s">
        <v>358</v>
      </c>
      <c r="C26" s="44" t="s">
        <v>350</v>
      </c>
      <c r="D26" s="45" t="s">
        <v>368</v>
      </c>
      <c r="E26" s="44" t="s">
        <v>367</v>
      </c>
      <c r="F26" s="44" t="s">
        <v>351</v>
      </c>
      <c r="G26" s="318" t="s">
        <v>352</v>
      </c>
      <c r="H26" s="318"/>
      <c r="I26" s="52" t="s">
        <v>369</v>
      </c>
    </row>
    <row r="27" spans="1:10" s="3" customFormat="1" ht="18" customHeight="1">
      <c r="A27" s="319" t="s">
        <v>521</v>
      </c>
      <c r="B27" s="319"/>
      <c r="C27" s="319"/>
      <c r="D27" s="319"/>
      <c r="E27" s="319"/>
      <c r="F27" s="319"/>
      <c r="G27" s="319"/>
      <c r="H27" s="319"/>
      <c r="I27" s="319"/>
    </row>
    <row r="28" spans="1:10" s="40" customFormat="1" ht="20.25" customHeight="1">
      <c r="A28" s="315" t="s">
        <v>602</v>
      </c>
      <c r="B28" s="315"/>
      <c r="C28" s="315"/>
      <c r="D28" s="315"/>
      <c r="E28" s="315"/>
      <c r="F28" s="315"/>
      <c r="G28" s="315"/>
      <c r="H28" s="315"/>
      <c r="I28" s="315"/>
    </row>
    <row r="29" spans="1:10" ht="20.25" customHeight="1">
      <c r="A29" s="5">
        <v>1</v>
      </c>
      <c r="B29" s="75" t="s">
        <v>1083</v>
      </c>
      <c r="C29" s="11" t="s">
        <v>96</v>
      </c>
      <c r="D29" s="25">
        <v>9000</v>
      </c>
      <c r="E29" s="5" t="s">
        <v>58</v>
      </c>
      <c r="F29" s="5" t="s">
        <v>387</v>
      </c>
      <c r="G29" s="5">
        <v>12</v>
      </c>
      <c r="H29" s="5" t="s">
        <v>371</v>
      </c>
      <c r="I29" s="53">
        <v>9000000</v>
      </c>
      <c r="J29" s="58"/>
    </row>
    <row r="30" spans="1:10" ht="20.25" customHeight="1">
      <c r="A30" s="5">
        <v>2</v>
      </c>
      <c r="B30" s="75" t="s">
        <v>1084</v>
      </c>
      <c r="C30" s="11" t="s">
        <v>96</v>
      </c>
      <c r="D30" s="25">
        <v>12000</v>
      </c>
      <c r="E30" s="5" t="s">
        <v>58</v>
      </c>
      <c r="F30" s="5" t="s">
        <v>387</v>
      </c>
      <c r="G30" s="5">
        <v>12</v>
      </c>
      <c r="H30" s="5" t="s">
        <v>371</v>
      </c>
      <c r="I30" s="81">
        <v>11000000</v>
      </c>
      <c r="J30" s="58"/>
    </row>
    <row r="31" spans="1:10" ht="20.25" customHeight="1">
      <c r="A31" s="5">
        <v>3</v>
      </c>
      <c r="B31" s="75" t="s">
        <v>1085</v>
      </c>
      <c r="C31" s="11" t="s">
        <v>96</v>
      </c>
      <c r="D31" s="25">
        <v>18000</v>
      </c>
      <c r="E31" s="5" t="s">
        <v>58</v>
      </c>
      <c r="F31" s="5" t="s">
        <v>387</v>
      </c>
      <c r="G31" s="5">
        <v>12</v>
      </c>
      <c r="H31" s="5" t="s">
        <v>371</v>
      </c>
      <c r="I31" s="81">
        <v>16350000</v>
      </c>
      <c r="J31" s="58"/>
    </row>
    <row r="32" spans="1:10" ht="20.25" customHeight="1">
      <c r="A32" s="5">
        <v>4</v>
      </c>
      <c r="B32" s="75" t="s">
        <v>1086</v>
      </c>
      <c r="C32" s="11" t="s">
        <v>96</v>
      </c>
      <c r="D32" s="25">
        <v>24000</v>
      </c>
      <c r="E32" s="5" t="s">
        <v>58</v>
      </c>
      <c r="F32" s="5" t="s">
        <v>387</v>
      </c>
      <c r="G32" s="5">
        <v>12</v>
      </c>
      <c r="H32" s="5" t="s">
        <v>371</v>
      </c>
      <c r="I32" s="81">
        <v>22050000</v>
      </c>
      <c r="J32" s="58"/>
    </row>
    <row r="33" spans="1:10" ht="20.25" customHeight="1">
      <c r="A33" s="315" t="s">
        <v>606</v>
      </c>
      <c r="B33" s="315"/>
      <c r="C33" s="315"/>
      <c r="D33" s="315"/>
      <c r="E33" s="315"/>
      <c r="F33" s="315"/>
      <c r="G33" s="315"/>
      <c r="H33" s="315"/>
      <c r="I33" s="315"/>
    </row>
    <row r="34" spans="1:10" ht="20.25" customHeight="1">
      <c r="A34" s="5">
        <v>1</v>
      </c>
      <c r="B34" s="75" t="s">
        <v>1076</v>
      </c>
      <c r="C34" s="11" t="s">
        <v>96</v>
      </c>
      <c r="D34" s="25">
        <v>9000</v>
      </c>
      <c r="E34" s="5" t="s">
        <v>58</v>
      </c>
      <c r="F34" s="5" t="s">
        <v>387</v>
      </c>
      <c r="G34" s="5">
        <v>12</v>
      </c>
      <c r="H34" s="5" t="s">
        <v>371</v>
      </c>
      <c r="I34" s="81">
        <v>10300000</v>
      </c>
      <c r="J34" s="58"/>
    </row>
    <row r="35" spans="1:10" ht="20.25" customHeight="1">
      <c r="A35" s="5">
        <v>2</v>
      </c>
      <c r="B35" s="75" t="s">
        <v>1077</v>
      </c>
      <c r="C35" s="11" t="s">
        <v>96</v>
      </c>
      <c r="D35" s="25">
        <v>12000</v>
      </c>
      <c r="E35" s="5" t="s">
        <v>58</v>
      </c>
      <c r="F35" s="5" t="s">
        <v>387</v>
      </c>
      <c r="G35" s="5">
        <v>12</v>
      </c>
      <c r="H35" s="5" t="s">
        <v>371</v>
      </c>
      <c r="I35" s="81">
        <v>12250000</v>
      </c>
      <c r="J35" s="58"/>
    </row>
    <row r="36" spans="1:10" ht="20.25" customHeight="1">
      <c r="A36" s="5">
        <v>3</v>
      </c>
      <c r="B36" s="75" t="s">
        <v>1078</v>
      </c>
      <c r="C36" s="11" t="s">
        <v>96</v>
      </c>
      <c r="D36" s="25">
        <v>18000</v>
      </c>
      <c r="E36" s="5" t="s">
        <v>58</v>
      </c>
      <c r="F36" s="5" t="s">
        <v>387</v>
      </c>
      <c r="G36" s="5">
        <v>12</v>
      </c>
      <c r="H36" s="5" t="s">
        <v>371</v>
      </c>
      <c r="I36" s="81">
        <v>18650000</v>
      </c>
      <c r="J36" s="58"/>
    </row>
    <row r="37" spans="1:10" ht="20.25" customHeight="1">
      <c r="A37" s="5">
        <v>4</v>
      </c>
      <c r="B37" s="75" t="s">
        <v>1079</v>
      </c>
      <c r="C37" s="11" t="s">
        <v>96</v>
      </c>
      <c r="D37" s="25">
        <v>24000</v>
      </c>
      <c r="E37" s="5" t="s">
        <v>58</v>
      </c>
      <c r="F37" s="5" t="s">
        <v>387</v>
      </c>
      <c r="G37" s="5">
        <v>12</v>
      </c>
      <c r="H37" s="5" t="s">
        <v>371</v>
      </c>
      <c r="I37" s="84">
        <v>24760000</v>
      </c>
      <c r="J37" s="58"/>
    </row>
    <row r="38" spans="1:10" s="3" customFormat="1" ht="17.25" customHeight="1">
      <c r="A38" s="315" t="s">
        <v>603</v>
      </c>
      <c r="B38" s="315"/>
      <c r="C38" s="315"/>
      <c r="D38" s="315"/>
      <c r="E38" s="315"/>
      <c r="F38" s="315"/>
      <c r="G38" s="315"/>
      <c r="H38" s="315"/>
      <c r="I38" s="315"/>
    </row>
    <row r="39" spans="1:10" ht="17.25" customHeight="1">
      <c r="A39" s="5">
        <v>1</v>
      </c>
      <c r="B39" s="75" t="s">
        <v>1080</v>
      </c>
      <c r="C39" s="11" t="s">
        <v>96</v>
      </c>
      <c r="D39" s="25">
        <v>9000</v>
      </c>
      <c r="E39" s="7" t="s">
        <v>58</v>
      </c>
      <c r="F39" s="7" t="s">
        <v>387</v>
      </c>
      <c r="G39" s="7">
        <v>12</v>
      </c>
      <c r="H39" s="14" t="s">
        <v>371</v>
      </c>
      <c r="I39" s="81">
        <v>11000000</v>
      </c>
      <c r="J39" s="58"/>
    </row>
    <row r="40" spans="1:10" ht="17.25" customHeight="1">
      <c r="A40" s="5">
        <v>2</v>
      </c>
      <c r="B40" s="75" t="s">
        <v>1081</v>
      </c>
      <c r="C40" s="11" t="s">
        <v>96</v>
      </c>
      <c r="D40" s="25">
        <v>12000</v>
      </c>
      <c r="E40" s="7" t="s">
        <v>58</v>
      </c>
      <c r="F40" s="7" t="s">
        <v>387</v>
      </c>
      <c r="G40" s="7">
        <v>12</v>
      </c>
      <c r="H40" s="14" t="s">
        <v>371</v>
      </c>
      <c r="I40" s="81">
        <v>13100000</v>
      </c>
      <c r="J40" s="58"/>
    </row>
    <row r="41" spans="1:10" ht="17.25" customHeight="1">
      <c r="A41" s="5">
        <v>3</v>
      </c>
      <c r="B41" s="75" t="s">
        <v>604</v>
      </c>
      <c r="C41" s="11" t="s">
        <v>96</v>
      </c>
      <c r="D41" s="25">
        <v>18000</v>
      </c>
      <c r="E41" s="7" t="s">
        <v>58</v>
      </c>
      <c r="F41" s="7" t="s">
        <v>387</v>
      </c>
      <c r="G41" s="7">
        <v>12</v>
      </c>
      <c r="H41" s="14" t="s">
        <v>371</v>
      </c>
      <c r="I41" s="81">
        <v>20150000</v>
      </c>
      <c r="J41" s="58"/>
    </row>
    <row r="42" spans="1:10" ht="17.25" customHeight="1">
      <c r="A42" s="5">
        <v>4</v>
      </c>
      <c r="B42" s="75" t="s">
        <v>605</v>
      </c>
      <c r="C42" s="11" t="s">
        <v>96</v>
      </c>
      <c r="D42" s="25">
        <v>24000</v>
      </c>
      <c r="E42" s="7" t="s">
        <v>58</v>
      </c>
      <c r="F42" s="7" t="s">
        <v>387</v>
      </c>
      <c r="G42" s="7">
        <v>12</v>
      </c>
      <c r="H42" s="14" t="s">
        <v>371</v>
      </c>
      <c r="I42" s="81">
        <v>27050000</v>
      </c>
      <c r="J42" s="58"/>
    </row>
    <row r="43" spans="1:10" ht="17.25" customHeight="1">
      <c r="A43" s="315" t="s">
        <v>880</v>
      </c>
      <c r="B43" s="315"/>
      <c r="C43" s="315"/>
      <c r="D43" s="315"/>
      <c r="E43" s="315"/>
      <c r="F43" s="315"/>
      <c r="G43" s="315"/>
      <c r="H43" s="315"/>
      <c r="I43" s="315"/>
    </row>
    <row r="44" spans="1:10" ht="17.25" customHeight="1">
      <c r="A44" s="5">
        <v>1</v>
      </c>
      <c r="B44" s="75" t="s">
        <v>878</v>
      </c>
      <c r="C44" s="11" t="s">
        <v>96</v>
      </c>
      <c r="D44" s="25">
        <v>9000</v>
      </c>
      <c r="E44" s="7" t="s">
        <v>58</v>
      </c>
      <c r="F44" s="7" t="s">
        <v>387</v>
      </c>
      <c r="G44" s="7">
        <v>12</v>
      </c>
      <c r="H44" s="14" t="s">
        <v>371</v>
      </c>
      <c r="I44" s="81">
        <v>13450000</v>
      </c>
      <c r="J44" s="58"/>
    </row>
    <row r="45" spans="1:10" ht="17.25" customHeight="1">
      <c r="A45" s="5">
        <v>2</v>
      </c>
      <c r="B45" s="75" t="s">
        <v>879</v>
      </c>
      <c r="C45" s="11" t="s">
        <v>96</v>
      </c>
      <c r="D45" s="25">
        <v>12000</v>
      </c>
      <c r="E45" s="7" t="s">
        <v>58</v>
      </c>
      <c r="F45" s="7" t="s">
        <v>387</v>
      </c>
      <c r="G45" s="7">
        <v>12</v>
      </c>
      <c r="H45" s="14" t="s">
        <v>371</v>
      </c>
      <c r="I45" s="81">
        <v>16900000</v>
      </c>
      <c r="J45" s="58"/>
    </row>
    <row r="46" spans="1:10" ht="17.25" customHeight="1">
      <c r="A46" s="315" t="s">
        <v>881</v>
      </c>
      <c r="B46" s="315"/>
      <c r="C46" s="315"/>
      <c r="D46" s="315"/>
      <c r="E46" s="315"/>
      <c r="F46" s="315"/>
      <c r="G46" s="315"/>
      <c r="H46" s="315"/>
      <c r="I46" s="315"/>
      <c r="J46" s="58"/>
    </row>
    <row r="47" spans="1:10" ht="17.25" customHeight="1">
      <c r="A47" s="5">
        <v>1</v>
      </c>
      <c r="B47" s="75" t="s">
        <v>882</v>
      </c>
      <c r="C47" s="11" t="s">
        <v>96</v>
      </c>
      <c r="D47" s="25">
        <v>9000</v>
      </c>
      <c r="E47" s="7" t="s">
        <v>58</v>
      </c>
      <c r="F47" s="7" t="s">
        <v>387</v>
      </c>
      <c r="G47" s="7">
        <v>12</v>
      </c>
      <c r="H47" s="14" t="s">
        <v>371</v>
      </c>
      <c r="I47" s="53">
        <v>17200000</v>
      </c>
      <c r="J47" s="58"/>
    </row>
    <row r="48" spans="1:10" ht="17.25" customHeight="1">
      <c r="A48" s="5">
        <v>2</v>
      </c>
      <c r="B48" s="75" t="s">
        <v>883</v>
      </c>
      <c r="C48" s="11" t="s">
        <v>96</v>
      </c>
      <c r="D48" s="25">
        <v>12000</v>
      </c>
      <c r="E48" s="7" t="s">
        <v>58</v>
      </c>
      <c r="F48" s="7" t="s">
        <v>387</v>
      </c>
      <c r="G48" s="7">
        <v>12</v>
      </c>
      <c r="H48" s="14" t="s">
        <v>371</v>
      </c>
      <c r="I48" s="53">
        <v>20350000</v>
      </c>
      <c r="J48" s="58"/>
    </row>
    <row r="49" spans="1:10" s="3" customFormat="1" ht="18" customHeight="1">
      <c r="A49" s="319" t="s">
        <v>522</v>
      </c>
      <c r="B49" s="319"/>
      <c r="C49" s="319"/>
      <c r="D49" s="319"/>
      <c r="E49" s="319"/>
      <c r="F49" s="319"/>
      <c r="G49" s="319"/>
      <c r="H49" s="319"/>
      <c r="I49" s="319"/>
      <c r="J49" s="58"/>
    </row>
    <row r="50" spans="1:10" s="3" customFormat="1" ht="17.25" customHeight="1">
      <c r="A50" s="315" t="s">
        <v>601</v>
      </c>
      <c r="B50" s="315"/>
      <c r="C50" s="315"/>
      <c r="D50" s="315"/>
      <c r="E50" s="315"/>
      <c r="F50" s="315"/>
      <c r="G50" s="315"/>
      <c r="H50" s="315"/>
      <c r="I50" s="315"/>
      <c r="J50" s="58"/>
    </row>
    <row r="51" spans="1:10" ht="17.25" customHeight="1">
      <c r="A51" s="5">
        <v>1</v>
      </c>
      <c r="B51" s="75" t="s">
        <v>1082</v>
      </c>
      <c r="C51" s="11" t="s">
        <v>96</v>
      </c>
      <c r="D51" s="25">
        <v>9000</v>
      </c>
      <c r="E51" s="7" t="s">
        <v>58</v>
      </c>
      <c r="F51" s="7" t="s">
        <v>387</v>
      </c>
      <c r="G51" s="7">
        <v>12</v>
      </c>
      <c r="H51" s="14" t="s">
        <v>371</v>
      </c>
      <c r="I51" s="81">
        <v>12300000</v>
      </c>
      <c r="J51" s="58"/>
    </row>
    <row r="52" spans="1:10" ht="17.25" customHeight="1">
      <c r="A52" s="5">
        <v>2</v>
      </c>
      <c r="B52" s="75" t="s">
        <v>1087</v>
      </c>
      <c r="C52" s="11" t="s">
        <v>96</v>
      </c>
      <c r="D52" s="25">
        <v>12000</v>
      </c>
      <c r="E52" s="7" t="s">
        <v>58</v>
      </c>
      <c r="F52" s="7" t="s">
        <v>387</v>
      </c>
      <c r="G52" s="7">
        <v>12</v>
      </c>
      <c r="H52" s="14" t="s">
        <v>371</v>
      </c>
      <c r="I52" s="81">
        <v>14550000</v>
      </c>
      <c r="J52" s="58"/>
    </row>
    <row r="53" spans="1:10" ht="17.25" customHeight="1">
      <c r="A53" s="5">
        <v>3</v>
      </c>
      <c r="B53" s="75" t="s">
        <v>1088</v>
      </c>
      <c r="C53" s="11" t="s">
        <v>96</v>
      </c>
      <c r="D53" s="25">
        <v>18000</v>
      </c>
      <c r="E53" s="7" t="s">
        <v>58</v>
      </c>
      <c r="F53" s="7" t="s">
        <v>387</v>
      </c>
      <c r="G53" s="7">
        <v>12</v>
      </c>
      <c r="H53" s="14" t="s">
        <v>371</v>
      </c>
      <c r="I53" s="81">
        <v>21550000</v>
      </c>
      <c r="J53" s="58"/>
    </row>
    <row r="54" spans="1:10" s="3" customFormat="1" ht="17.25" customHeight="1">
      <c r="A54" s="315" t="s">
        <v>607</v>
      </c>
      <c r="B54" s="315"/>
      <c r="C54" s="315"/>
      <c r="D54" s="315"/>
      <c r="E54" s="315"/>
      <c r="F54" s="315"/>
      <c r="G54" s="315"/>
      <c r="H54" s="315"/>
      <c r="I54" s="315"/>
    </row>
    <row r="55" spans="1:10" ht="17.25" customHeight="1">
      <c r="A55" s="5">
        <v>1</v>
      </c>
      <c r="B55" s="75" t="s">
        <v>1133</v>
      </c>
      <c r="C55" s="11" t="s">
        <v>96</v>
      </c>
      <c r="D55" s="25">
        <v>9000</v>
      </c>
      <c r="E55" s="7" t="s">
        <v>58</v>
      </c>
      <c r="F55" s="7" t="s">
        <v>387</v>
      </c>
      <c r="G55" s="7">
        <v>12</v>
      </c>
      <c r="H55" s="14" t="s">
        <v>371</v>
      </c>
      <c r="I55" s="81">
        <v>14800000</v>
      </c>
      <c r="J55" s="58"/>
    </row>
    <row r="56" spans="1:10" ht="17.25" customHeight="1">
      <c r="A56" s="5">
        <v>2</v>
      </c>
      <c r="B56" s="75" t="s">
        <v>1134</v>
      </c>
      <c r="C56" s="11" t="s">
        <v>96</v>
      </c>
      <c r="D56" s="25">
        <v>12000</v>
      </c>
      <c r="E56" s="7" t="s">
        <v>58</v>
      </c>
      <c r="F56" s="7" t="s">
        <v>387</v>
      </c>
      <c r="G56" s="7">
        <v>12</v>
      </c>
      <c r="H56" s="14" t="s">
        <v>371</v>
      </c>
      <c r="I56" s="81">
        <v>16950000</v>
      </c>
      <c r="J56" s="58"/>
    </row>
    <row r="57" spans="1:10" ht="17.25" customHeight="1">
      <c r="A57" s="5">
        <v>3</v>
      </c>
      <c r="B57" s="75" t="s">
        <v>1135</v>
      </c>
      <c r="C57" s="11" t="s">
        <v>96</v>
      </c>
      <c r="D57" s="25">
        <v>18000</v>
      </c>
      <c r="E57" s="7" t="s">
        <v>58</v>
      </c>
      <c r="F57" s="7" t="s">
        <v>387</v>
      </c>
      <c r="G57" s="7">
        <v>12</v>
      </c>
      <c r="H57" s="14" t="s">
        <v>371</v>
      </c>
      <c r="I57" s="81">
        <v>24600000</v>
      </c>
      <c r="J57" s="58"/>
    </row>
    <row r="58" spans="1:10" ht="17.25" customHeight="1">
      <c r="A58" s="5">
        <v>4</v>
      </c>
      <c r="B58" s="12" t="s">
        <v>1136</v>
      </c>
      <c r="C58" s="64" t="s">
        <v>96</v>
      </c>
      <c r="D58" s="226">
        <v>24000</v>
      </c>
      <c r="E58" s="5" t="s">
        <v>58</v>
      </c>
      <c r="F58" s="5" t="s">
        <v>387</v>
      </c>
      <c r="G58" s="5">
        <v>12</v>
      </c>
      <c r="H58" s="5" t="s">
        <v>371</v>
      </c>
      <c r="I58" s="53">
        <v>33600000</v>
      </c>
      <c r="J58" s="58"/>
    </row>
    <row r="59" spans="1:10" s="2" customFormat="1" ht="30" customHeight="1">
      <c r="A59" s="319" t="s">
        <v>102</v>
      </c>
      <c r="B59" s="319"/>
      <c r="C59" s="319"/>
      <c r="D59" s="319"/>
      <c r="E59" s="319"/>
      <c r="F59" s="319"/>
      <c r="G59" s="319"/>
      <c r="H59" s="319"/>
      <c r="I59" s="319"/>
    </row>
    <row r="60" spans="1:10" s="3" customFormat="1" ht="19.5" customHeight="1">
      <c r="A60" s="315" t="s">
        <v>228</v>
      </c>
      <c r="B60" s="315"/>
      <c r="C60" s="315"/>
      <c r="D60" s="315"/>
      <c r="E60" s="315"/>
      <c r="F60" s="315"/>
      <c r="G60" s="315"/>
      <c r="H60" s="315"/>
      <c r="I60" s="315"/>
    </row>
    <row r="61" spans="1:10" ht="19.5" customHeight="1">
      <c r="A61" s="5">
        <v>2</v>
      </c>
      <c r="B61" s="4" t="s">
        <v>259</v>
      </c>
      <c r="C61" s="11" t="s">
        <v>96</v>
      </c>
      <c r="D61" s="25">
        <v>18000</v>
      </c>
      <c r="E61" s="7" t="s">
        <v>58</v>
      </c>
      <c r="F61" s="7" t="s">
        <v>387</v>
      </c>
      <c r="G61" s="7">
        <v>12</v>
      </c>
      <c r="H61" s="14" t="s">
        <v>371</v>
      </c>
      <c r="I61" s="54">
        <v>20850000</v>
      </c>
      <c r="J61" s="58"/>
    </row>
    <row r="62" spans="1:10" ht="19.5" customHeight="1">
      <c r="A62" s="5">
        <v>1</v>
      </c>
      <c r="B62" s="4" t="s">
        <v>260</v>
      </c>
      <c r="C62" s="11" t="s">
        <v>96</v>
      </c>
      <c r="D62" s="25">
        <v>28000</v>
      </c>
      <c r="E62" s="7" t="s">
        <v>58</v>
      </c>
      <c r="F62" s="7" t="s">
        <v>387</v>
      </c>
      <c r="G62" s="7">
        <v>12</v>
      </c>
      <c r="H62" s="14" t="s">
        <v>371</v>
      </c>
      <c r="I62" s="54">
        <v>29600000</v>
      </c>
      <c r="J62" s="58"/>
    </row>
    <row r="63" spans="1:10" ht="19.5" customHeight="1">
      <c r="A63" s="5">
        <v>3</v>
      </c>
      <c r="B63" s="4" t="s">
        <v>261</v>
      </c>
      <c r="C63" s="11" t="s">
        <v>96</v>
      </c>
      <c r="D63" s="25">
        <v>42000</v>
      </c>
      <c r="E63" s="7" t="s">
        <v>58</v>
      </c>
      <c r="F63" s="7" t="s">
        <v>387</v>
      </c>
      <c r="G63" s="7">
        <v>12</v>
      </c>
      <c r="H63" s="14" t="s">
        <v>371</v>
      </c>
      <c r="I63" s="54">
        <v>39450000</v>
      </c>
      <c r="J63" s="58"/>
    </row>
    <row r="64" spans="1:10" s="3" customFormat="1" ht="17.25" customHeight="1">
      <c r="A64" s="315" t="s">
        <v>234</v>
      </c>
      <c r="B64" s="315"/>
      <c r="C64" s="315"/>
      <c r="D64" s="315"/>
      <c r="E64" s="315"/>
      <c r="F64" s="315"/>
      <c r="G64" s="315"/>
      <c r="H64" s="315"/>
      <c r="I64" s="315"/>
      <c r="J64" s="58"/>
    </row>
    <row r="65" spans="1:10" s="3" customFormat="1" ht="51">
      <c r="A65" s="42"/>
      <c r="B65" s="4" t="s">
        <v>262</v>
      </c>
      <c r="C65" s="12" t="s">
        <v>263</v>
      </c>
      <c r="D65" s="25">
        <v>18200</v>
      </c>
      <c r="E65" s="7" t="s">
        <v>58</v>
      </c>
      <c r="F65" s="7" t="s">
        <v>387</v>
      </c>
      <c r="G65" s="7">
        <v>12</v>
      </c>
      <c r="H65" s="14" t="s">
        <v>371</v>
      </c>
      <c r="I65" s="54">
        <v>20500000</v>
      </c>
      <c r="J65" s="58"/>
    </row>
    <row r="66" spans="1:10" s="3" customFormat="1" ht="51">
      <c r="A66" s="42"/>
      <c r="B66" s="4" t="s">
        <v>264</v>
      </c>
      <c r="C66" s="12" t="s">
        <v>294</v>
      </c>
      <c r="D66" s="25">
        <v>22800</v>
      </c>
      <c r="E66" s="7" t="s">
        <v>58</v>
      </c>
      <c r="F66" s="7" t="s">
        <v>387</v>
      </c>
      <c r="G66" s="7">
        <v>12</v>
      </c>
      <c r="H66" s="14" t="s">
        <v>371</v>
      </c>
      <c r="I66" s="54">
        <v>23750000</v>
      </c>
      <c r="J66" s="58"/>
    </row>
    <row r="67" spans="1:10" s="3" customFormat="1" ht="51">
      <c r="A67" s="42"/>
      <c r="B67" s="4" t="s">
        <v>288</v>
      </c>
      <c r="C67" s="12" t="s">
        <v>289</v>
      </c>
      <c r="D67" s="25">
        <v>29000</v>
      </c>
      <c r="E67" s="7" t="s">
        <v>58</v>
      </c>
      <c r="F67" s="7" t="s">
        <v>387</v>
      </c>
      <c r="G67" s="7">
        <v>12</v>
      </c>
      <c r="H67" s="14" t="s">
        <v>371</v>
      </c>
      <c r="I67" s="54">
        <v>29350000</v>
      </c>
      <c r="J67" s="58"/>
    </row>
    <row r="68" spans="1:10" s="3" customFormat="1" ht="51">
      <c r="A68" s="42"/>
      <c r="B68" s="4" t="s">
        <v>290</v>
      </c>
      <c r="C68" s="12" t="s">
        <v>291</v>
      </c>
      <c r="D68" s="25">
        <v>39000</v>
      </c>
      <c r="E68" s="7" t="s">
        <v>58</v>
      </c>
      <c r="F68" s="7" t="s">
        <v>387</v>
      </c>
      <c r="G68" s="7">
        <v>12</v>
      </c>
      <c r="H68" s="14" t="s">
        <v>371</v>
      </c>
      <c r="I68" s="54">
        <v>34050000</v>
      </c>
      <c r="J68" s="58"/>
    </row>
    <row r="69" spans="1:10" s="3" customFormat="1" ht="51">
      <c r="A69" s="42"/>
      <c r="B69" s="4" t="s">
        <v>292</v>
      </c>
      <c r="C69" s="12" t="s">
        <v>293</v>
      </c>
      <c r="D69" s="25">
        <v>49000</v>
      </c>
      <c r="E69" s="7" t="s">
        <v>58</v>
      </c>
      <c r="F69" s="7" t="s">
        <v>387</v>
      </c>
      <c r="G69" s="7">
        <v>12</v>
      </c>
      <c r="H69" s="14" t="s">
        <v>371</v>
      </c>
      <c r="I69" s="54">
        <v>36150000</v>
      </c>
      <c r="J69" s="58"/>
    </row>
    <row r="70" spans="1:10" s="3" customFormat="1" ht="51">
      <c r="A70" s="42"/>
      <c r="B70" s="4" t="s">
        <v>25</v>
      </c>
      <c r="C70" s="12" t="s">
        <v>26</v>
      </c>
      <c r="D70" s="25">
        <v>54600</v>
      </c>
      <c r="E70" s="7" t="s">
        <v>58</v>
      </c>
      <c r="F70" s="7" t="s">
        <v>387</v>
      </c>
      <c r="G70" s="7">
        <v>12</v>
      </c>
      <c r="H70" s="14" t="s">
        <v>371</v>
      </c>
      <c r="I70" s="54">
        <v>40650000</v>
      </c>
      <c r="J70" s="58"/>
    </row>
    <row r="71" spans="1:10" s="3" customFormat="1" ht="17.25" customHeight="1">
      <c r="A71" s="315" t="s">
        <v>149</v>
      </c>
      <c r="B71" s="315"/>
      <c r="C71" s="315"/>
      <c r="D71" s="315"/>
      <c r="E71" s="315"/>
      <c r="F71" s="315"/>
      <c r="G71" s="315"/>
      <c r="H71" s="315"/>
      <c r="I71" s="315"/>
      <c r="J71" s="58"/>
    </row>
    <row r="72" spans="1:10" s="3" customFormat="1" ht="51">
      <c r="A72" s="42"/>
      <c r="B72" s="4" t="s">
        <v>27</v>
      </c>
      <c r="C72" s="12" t="s">
        <v>295</v>
      </c>
      <c r="D72" s="25">
        <v>25000</v>
      </c>
      <c r="E72" s="7" t="s">
        <v>58</v>
      </c>
      <c r="F72" s="7" t="s">
        <v>387</v>
      </c>
      <c r="G72" s="7">
        <v>12</v>
      </c>
      <c r="H72" s="14" t="s">
        <v>371</v>
      </c>
      <c r="I72" s="54">
        <v>25000000</v>
      </c>
      <c r="J72" s="58"/>
    </row>
    <row r="73" spans="1:10" s="3" customFormat="1" ht="51">
      <c r="A73" s="42"/>
      <c r="B73" s="4" t="s">
        <v>296</v>
      </c>
      <c r="C73" s="12" t="s">
        <v>297</v>
      </c>
      <c r="D73" s="25">
        <v>29000</v>
      </c>
      <c r="E73" s="7" t="s">
        <v>58</v>
      </c>
      <c r="F73" s="7" t="s">
        <v>387</v>
      </c>
      <c r="G73" s="7">
        <v>12</v>
      </c>
      <c r="H73" s="14" t="s">
        <v>371</v>
      </c>
      <c r="I73" s="54">
        <v>29350000</v>
      </c>
      <c r="J73" s="58"/>
    </row>
    <row r="74" spans="1:10" s="3" customFormat="1" ht="51">
      <c r="A74" s="42"/>
      <c r="B74" s="4" t="s">
        <v>298</v>
      </c>
      <c r="C74" s="12" t="s">
        <v>60</v>
      </c>
      <c r="D74" s="25">
        <v>39000</v>
      </c>
      <c r="E74" s="7" t="s">
        <v>58</v>
      </c>
      <c r="F74" s="7" t="s">
        <v>387</v>
      </c>
      <c r="G74" s="7">
        <v>12</v>
      </c>
      <c r="H74" s="14" t="s">
        <v>371</v>
      </c>
      <c r="I74" s="54">
        <v>32950000</v>
      </c>
      <c r="J74" s="58"/>
    </row>
    <row r="75" spans="1:10" s="3" customFormat="1" ht="51">
      <c r="A75" s="42"/>
      <c r="B75" s="4" t="s">
        <v>345</v>
      </c>
      <c r="C75" s="12" t="s">
        <v>346</v>
      </c>
      <c r="D75" s="25">
        <v>54600</v>
      </c>
      <c r="E75" s="7" t="s">
        <v>58</v>
      </c>
      <c r="F75" s="7" t="s">
        <v>387</v>
      </c>
      <c r="G75" s="7">
        <v>12</v>
      </c>
      <c r="H75" s="14" t="s">
        <v>371</v>
      </c>
      <c r="I75" s="53">
        <v>41150000</v>
      </c>
      <c r="J75" s="58"/>
    </row>
    <row r="76" spans="1:10">
      <c r="A76" s="15"/>
      <c r="B76" s="16"/>
      <c r="C76" s="16"/>
      <c r="D76" s="18"/>
      <c r="E76" s="17"/>
      <c r="F76" s="2"/>
      <c r="H76" s="15"/>
      <c r="I76" s="48"/>
    </row>
    <row r="77" spans="1:10" ht="17.25" customHeight="1">
      <c r="A77" s="147" t="s">
        <v>348</v>
      </c>
      <c r="B77" s="147"/>
      <c r="C77" s="147"/>
      <c r="D77" s="147"/>
      <c r="E77" s="147"/>
      <c r="F77" s="148"/>
      <c r="G77" s="141"/>
      <c r="H77" s="149"/>
      <c r="I77" s="48"/>
    </row>
    <row r="78" spans="1:10" ht="17.25" customHeight="1">
      <c r="A78" s="150" t="s">
        <v>144</v>
      </c>
      <c r="B78" s="150"/>
      <c r="C78" s="150"/>
      <c r="D78" s="150"/>
      <c r="E78" s="150"/>
      <c r="F78" s="148"/>
      <c r="G78" s="141"/>
      <c r="H78" s="149"/>
      <c r="I78" s="48"/>
    </row>
    <row r="79" spans="1:10" ht="17.25" customHeight="1">
      <c r="A79" s="150" t="s">
        <v>147</v>
      </c>
      <c r="B79" s="150"/>
      <c r="C79" s="150"/>
      <c r="D79" s="150"/>
      <c r="E79" s="150"/>
      <c r="F79" s="148"/>
      <c r="G79" s="141"/>
      <c r="H79" s="149"/>
      <c r="I79" s="48"/>
    </row>
    <row r="80" spans="1:10" ht="17.25" customHeight="1">
      <c r="A80" s="150" t="s">
        <v>355</v>
      </c>
      <c r="B80" s="150"/>
      <c r="C80" s="150"/>
      <c r="D80" s="150"/>
      <c r="E80" s="150"/>
      <c r="F80" s="148"/>
      <c r="G80" s="141"/>
      <c r="H80" s="149"/>
      <c r="I80" s="48"/>
    </row>
    <row r="81" spans="1:9" ht="17.25" customHeight="1">
      <c r="A81" s="150" t="s">
        <v>122</v>
      </c>
      <c r="B81" s="150"/>
      <c r="C81" s="150"/>
      <c r="D81" s="150"/>
      <c r="E81" s="150"/>
      <c r="F81" s="148"/>
      <c r="G81" s="141"/>
      <c r="H81" s="149"/>
      <c r="I81" s="50"/>
    </row>
    <row r="82" spans="1:9" s="28" customFormat="1" ht="17.25" customHeight="1">
      <c r="A82" s="151" t="s">
        <v>123</v>
      </c>
      <c r="B82" s="151"/>
      <c r="C82" s="152"/>
      <c r="D82" s="151"/>
      <c r="E82" s="151"/>
      <c r="F82" s="153"/>
      <c r="G82" s="146"/>
      <c r="H82" s="154"/>
      <c r="I82" s="48"/>
    </row>
    <row r="83" spans="1:9" ht="17.25" customHeight="1">
      <c r="A83" s="147" t="s">
        <v>148</v>
      </c>
      <c r="B83" s="147"/>
      <c r="C83" s="147"/>
      <c r="D83" s="147"/>
      <c r="E83" s="147"/>
      <c r="F83" s="148"/>
      <c r="G83" s="141"/>
      <c r="H83" s="149"/>
      <c r="I83" s="48"/>
    </row>
    <row r="84" spans="1:9" ht="17.25" customHeight="1">
      <c r="A84" s="155" t="s">
        <v>1021</v>
      </c>
      <c r="B84" s="155"/>
      <c r="C84" s="155"/>
      <c r="D84" s="155"/>
      <c r="E84" s="155"/>
      <c r="F84" s="148"/>
      <c r="G84" s="141"/>
      <c r="H84" s="149"/>
      <c r="I84" s="48"/>
    </row>
    <row r="85" spans="1:9" ht="17.25" customHeight="1">
      <c r="A85" s="150" t="s">
        <v>1020</v>
      </c>
      <c r="B85" s="150"/>
      <c r="C85" s="150"/>
      <c r="D85" s="150"/>
      <c r="E85" s="150"/>
      <c r="F85" s="148"/>
      <c r="G85" s="141"/>
      <c r="H85" s="149"/>
      <c r="I85" s="48"/>
    </row>
    <row r="86" spans="1:9" ht="17.25" customHeight="1">
      <c r="A86" s="150" t="s">
        <v>760</v>
      </c>
      <c r="B86" s="150"/>
      <c r="C86" s="150"/>
      <c r="D86" s="150"/>
      <c r="E86" s="150"/>
      <c r="F86" s="148"/>
      <c r="G86" s="141"/>
      <c r="H86" s="149"/>
      <c r="I86" s="48"/>
    </row>
    <row r="87" spans="1:9" ht="17.25" customHeight="1">
      <c r="A87" s="150" t="s">
        <v>347</v>
      </c>
      <c r="B87" s="150"/>
      <c r="C87" s="150"/>
      <c r="D87" s="150"/>
      <c r="E87" s="150"/>
      <c r="F87" s="148"/>
      <c r="G87" s="141"/>
      <c r="H87" s="149"/>
      <c r="I87" s="48"/>
    </row>
    <row r="88" spans="1:9" ht="17.25" customHeight="1">
      <c r="C88" s="43"/>
      <c r="D88" s="10"/>
      <c r="F88" s="9"/>
      <c r="H88" s="9"/>
      <c r="I88" s="48"/>
    </row>
    <row r="89" spans="1:9">
      <c r="I89" s="48"/>
    </row>
    <row r="90" spans="1:9">
      <c r="I90" s="48"/>
    </row>
    <row r="91" spans="1:9">
      <c r="I91" s="48"/>
    </row>
    <row r="92" spans="1:9">
      <c r="I92" s="48"/>
    </row>
    <row r="93" spans="1:9">
      <c r="I93" s="48"/>
    </row>
    <row r="94" spans="1:9">
      <c r="I94" s="48"/>
    </row>
    <row r="95" spans="1:9">
      <c r="I95" s="48"/>
    </row>
    <row r="96" spans="1:9">
      <c r="I96" s="48"/>
    </row>
    <row r="97" spans="9:9">
      <c r="I97" s="48"/>
    </row>
    <row r="98" spans="9:9">
      <c r="I98" s="48"/>
    </row>
    <row r="99" spans="9:9">
      <c r="I99" s="48"/>
    </row>
    <row r="100" spans="9:9">
      <c r="I100" s="48"/>
    </row>
    <row r="101" spans="9:9">
      <c r="I101" s="48"/>
    </row>
    <row r="102" spans="9:9">
      <c r="I102" s="48"/>
    </row>
    <row r="103" spans="9:9">
      <c r="I103" s="48"/>
    </row>
    <row r="104" spans="9:9">
      <c r="I104" s="48"/>
    </row>
    <row r="105" spans="9:9">
      <c r="I105" s="48"/>
    </row>
    <row r="106" spans="9:9">
      <c r="I106" s="48"/>
    </row>
    <row r="107" spans="9:9">
      <c r="I107" s="48"/>
    </row>
    <row r="108" spans="9:9">
      <c r="I108" s="48"/>
    </row>
    <row r="109" spans="9:9">
      <c r="I109" s="48"/>
    </row>
    <row r="110" spans="9:9">
      <c r="I110" s="48"/>
    </row>
    <row r="111" spans="9:9">
      <c r="I111" s="48"/>
    </row>
    <row r="112" spans="9:9">
      <c r="I112" s="48"/>
    </row>
    <row r="113" spans="9:9">
      <c r="I113" s="48"/>
    </row>
    <row r="114" spans="9:9">
      <c r="I114" s="48"/>
    </row>
    <row r="115" spans="9:9">
      <c r="I115" s="48"/>
    </row>
    <row r="116" spans="9:9">
      <c r="I116" s="48"/>
    </row>
    <row r="117" spans="9:9">
      <c r="I117" s="48"/>
    </row>
    <row r="118" spans="9:9">
      <c r="I118" s="48"/>
    </row>
    <row r="119" spans="9:9">
      <c r="I119" s="48"/>
    </row>
    <row r="120" spans="9:9">
      <c r="I120" s="48"/>
    </row>
    <row r="121" spans="9:9">
      <c r="I121" s="48"/>
    </row>
    <row r="122" spans="9:9">
      <c r="I122" s="48"/>
    </row>
    <row r="123" spans="9:9">
      <c r="I123" s="48"/>
    </row>
    <row r="124" spans="9:9">
      <c r="I124" s="48"/>
    </row>
    <row r="125" spans="9:9">
      <c r="I125" s="48"/>
    </row>
    <row r="126" spans="9:9">
      <c r="I126" s="48"/>
    </row>
    <row r="127" spans="9:9">
      <c r="I127" s="48"/>
    </row>
    <row r="128" spans="9:9">
      <c r="I128" s="48"/>
    </row>
    <row r="129" spans="9:9">
      <c r="I129" s="48"/>
    </row>
    <row r="130" spans="9:9">
      <c r="I130" s="48"/>
    </row>
    <row r="131" spans="9:9">
      <c r="I131" s="48"/>
    </row>
    <row r="132" spans="9:9">
      <c r="I132" s="48"/>
    </row>
    <row r="133" spans="9:9">
      <c r="I133" s="48"/>
    </row>
    <row r="134" spans="9:9">
      <c r="I134" s="48"/>
    </row>
    <row r="135" spans="9:9">
      <c r="I135" s="48"/>
    </row>
    <row r="136" spans="9:9">
      <c r="I136" s="48"/>
    </row>
    <row r="137" spans="9:9">
      <c r="I137" s="48"/>
    </row>
    <row r="138" spans="9:9">
      <c r="I138" s="48"/>
    </row>
    <row r="139" spans="9:9">
      <c r="I139" s="48"/>
    </row>
    <row r="140" spans="9:9">
      <c r="I140" s="48"/>
    </row>
    <row r="141" spans="9:9">
      <c r="I141" s="48"/>
    </row>
    <row r="142" spans="9:9">
      <c r="I142" s="48"/>
    </row>
    <row r="143" spans="9:9">
      <c r="I143" s="48"/>
    </row>
    <row r="144" spans="9:9">
      <c r="I144" s="48"/>
    </row>
  </sheetData>
  <sheetProtection algorithmName="SHA-512" hashValue="t+tGqQCNck1eDNsKu5r/+0yb6lOKjqVrus6l2J+qCYbGV4zMdCYo7UEI9xn1VdKUn3al78MMhRxoVvMSszHVDg==" saltValue="b4KBN4H55HPblVmRJFqpbA==" spinCount="100000" sheet="1" selectLockedCells="1" selectUnlockedCells="1"/>
  <mergeCells count="16">
    <mergeCell ref="A64:I64"/>
    <mergeCell ref="A71:I71"/>
    <mergeCell ref="A38:I38"/>
    <mergeCell ref="A24:I24"/>
    <mergeCell ref="A25:I25"/>
    <mergeCell ref="G26:H26"/>
    <mergeCell ref="A28:I28"/>
    <mergeCell ref="A27:I27"/>
    <mergeCell ref="A33:I33"/>
    <mergeCell ref="A43:I43"/>
    <mergeCell ref="A46:I46"/>
    <mergeCell ref="A49:I49"/>
    <mergeCell ref="A60:I60"/>
    <mergeCell ref="A50:I50"/>
    <mergeCell ref="A54:I54"/>
    <mergeCell ref="A59:I59"/>
  </mergeCells>
  <phoneticPr fontId="2" type="noConversion"/>
  <hyperlinks>
    <hyperlink ref="A87" r:id="rId1" display="mailto:sales02@vidic.com.vn" xr:uid="{00000000-0004-0000-0200-000000000000}"/>
  </hyperlinks>
  <pageMargins left="0.17" right="0.2" top="0.2" bottom="0.18" header="0.17" footer="0.17"/>
  <pageSetup paperSize="9"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00B050"/>
  </sheetPr>
  <dimension ref="A24:I98"/>
  <sheetViews>
    <sheetView topLeftCell="A23" workbookViewId="0">
      <selection activeCell="B42" sqref="B42"/>
    </sheetView>
  </sheetViews>
  <sheetFormatPr defaultColWidth="9.109375" defaultRowHeight="10.199999999999999"/>
  <cols>
    <col min="1" max="1" width="5.88671875" style="10" customWidth="1"/>
    <col min="2" max="2" width="29.33203125" style="10" customWidth="1"/>
    <col min="3" max="3" width="9.44140625" style="10" customWidth="1"/>
    <col min="4" max="4" width="11.44140625" style="10" customWidth="1"/>
    <col min="5" max="5" width="11" style="10" customWidth="1"/>
    <col min="6" max="6" width="6.88671875" style="10" customWidth="1"/>
    <col min="7" max="7" width="7.44140625" style="10" customWidth="1"/>
    <col min="8" max="8" width="10.5546875" style="9" customWidth="1"/>
    <col min="9" max="9" width="19.5546875" style="10" customWidth="1"/>
    <col min="10" max="16384" width="9.109375" style="10"/>
  </cols>
  <sheetData>
    <row r="24" spans="1:9" ht="21">
      <c r="A24" s="316" t="s">
        <v>416</v>
      </c>
      <c r="B24" s="316"/>
      <c r="C24" s="316"/>
      <c r="D24" s="316"/>
      <c r="E24" s="316"/>
      <c r="F24" s="316"/>
      <c r="G24" s="316"/>
      <c r="H24" s="316"/>
    </row>
    <row r="25" spans="1:9" ht="19.5" customHeight="1">
      <c r="A25" s="317" t="str">
        <f>[1]Daikin!A28:H28</f>
        <v>Báo giá có hiệu lực áp dụng từ ngày 19/04/2017 và có thể thay đổi mà không kịp báo trước, mong Quý khách hàng thông cảm</v>
      </c>
      <c r="B25" s="317"/>
      <c r="C25" s="317"/>
      <c r="D25" s="317"/>
      <c r="E25" s="317"/>
      <c r="F25" s="317"/>
      <c r="G25" s="317"/>
      <c r="H25" s="317"/>
    </row>
    <row r="26" spans="1:9" s="2" customFormat="1" ht="19.2">
      <c r="A26" s="46" t="s">
        <v>357</v>
      </c>
      <c r="B26" s="46" t="s">
        <v>358</v>
      </c>
      <c r="C26" s="46" t="s">
        <v>368</v>
      </c>
      <c r="D26" s="46" t="s">
        <v>367</v>
      </c>
      <c r="E26" s="46" t="s">
        <v>351</v>
      </c>
      <c r="F26" s="320" t="s">
        <v>352</v>
      </c>
      <c r="G26" s="321"/>
      <c r="H26" s="47" t="s">
        <v>369</v>
      </c>
    </row>
    <row r="27" spans="1:9" s="3" customFormat="1" ht="21.75" customHeight="1">
      <c r="A27" s="319" t="s">
        <v>98</v>
      </c>
      <c r="B27" s="319"/>
      <c r="C27" s="319"/>
      <c r="D27" s="319"/>
      <c r="E27" s="319"/>
      <c r="F27" s="319"/>
      <c r="G27" s="319"/>
      <c r="H27" s="319"/>
    </row>
    <row r="28" spans="1:9" s="3" customFormat="1" ht="18.75" customHeight="1">
      <c r="A28" s="315" t="s">
        <v>130</v>
      </c>
      <c r="B28" s="315"/>
      <c r="C28" s="315"/>
      <c r="D28" s="315"/>
      <c r="E28" s="315"/>
      <c r="F28" s="315"/>
      <c r="G28" s="315"/>
      <c r="H28" s="315"/>
    </row>
    <row r="29" spans="1:9" ht="18.75" customHeight="1">
      <c r="A29" s="13">
        <v>1</v>
      </c>
      <c r="B29" s="12" t="s">
        <v>300</v>
      </c>
      <c r="C29" s="13">
        <v>9000</v>
      </c>
      <c r="D29" s="13" t="s">
        <v>412</v>
      </c>
      <c r="E29" s="13" t="s">
        <v>413</v>
      </c>
      <c r="F29" s="13">
        <v>24</v>
      </c>
      <c r="G29" s="13" t="s">
        <v>371</v>
      </c>
      <c r="H29" s="6">
        <v>5750000</v>
      </c>
      <c r="I29" s="58"/>
    </row>
    <row r="30" spans="1:9" ht="18.75" customHeight="1">
      <c r="A30" s="13">
        <v>2</v>
      </c>
      <c r="B30" s="12" t="s">
        <v>301</v>
      </c>
      <c r="C30" s="13">
        <v>12000</v>
      </c>
      <c r="D30" s="13" t="s">
        <v>412</v>
      </c>
      <c r="E30" s="5" t="s">
        <v>413</v>
      </c>
      <c r="F30" s="13">
        <v>24</v>
      </c>
      <c r="G30" s="13" t="s">
        <v>371</v>
      </c>
      <c r="H30" s="6">
        <v>7050000</v>
      </c>
      <c r="I30" s="58"/>
    </row>
    <row r="31" spans="1:9" ht="18.75" customHeight="1">
      <c r="A31" s="5">
        <v>3</v>
      </c>
      <c r="B31" s="12" t="s">
        <v>302</v>
      </c>
      <c r="C31" s="5">
        <v>18000</v>
      </c>
      <c r="D31" s="5" t="s">
        <v>412</v>
      </c>
      <c r="E31" s="5" t="s">
        <v>413</v>
      </c>
      <c r="F31" s="5">
        <v>24</v>
      </c>
      <c r="G31" s="5" t="s">
        <v>371</v>
      </c>
      <c r="H31" s="6">
        <v>9650000</v>
      </c>
      <c r="I31" s="58"/>
    </row>
    <row r="32" spans="1:9" ht="18.75" customHeight="1">
      <c r="A32" s="5">
        <v>4</v>
      </c>
      <c r="B32" s="12" t="s">
        <v>303</v>
      </c>
      <c r="C32" s="5">
        <v>24000</v>
      </c>
      <c r="D32" s="5" t="s">
        <v>412</v>
      </c>
      <c r="E32" s="5" t="s">
        <v>413</v>
      </c>
      <c r="F32" s="5">
        <v>24</v>
      </c>
      <c r="G32" s="5" t="s">
        <v>371</v>
      </c>
      <c r="H32" s="6">
        <v>13350000</v>
      </c>
      <c r="I32" s="58"/>
    </row>
    <row r="33" spans="1:9" s="3" customFormat="1" ht="18.75" customHeight="1">
      <c r="A33" s="315" t="s">
        <v>88</v>
      </c>
      <c r="B33" s="315"/>
      <c r="C33" s="315"/>
      <c r="D33" s="315"/>
      <c r="E33" s="315"/>
      <c r="F33" s="315"/>
      <c r="G33" s="315"/>
      <c r="H33" s="315"/>
      <c r="I33" s="58"/>
    </row>
    <row r="34" spans="1:9" ht="18.75" customHeight="1">
      <c r="A34" s="13">
        <v>1</v>
      </c>
      <c r="B34" s="12" t="s">
        <v>1089</v>
      </c>
      <c r="C34" s="13">
        <v>9000</v>
      </c>
      <c r="D34" s="13" t="s">
        <v>412</v>
      </c>
      <c r="E34" s="13" t="s">
        <v>413</v>
      </c>
      <c r="F34" s="13">
        <v>24</v>
      </c>
      <c r="G34" s="13" t="s">
        <v>371</v>
      </c>
      <c r="H34" s="6">
        <v>8250000</v>
      </c>
      <c r="I34" s="58"/>
    </row>
    <row r="35" spans="1:9" ht="18.75" customHeight="1">
      <c r="A35" s="13">
        <v>2</v>
      </c>
      <c r="B35" s="12" t="s">
        <v>1090</v>
      </c>
      <c r="C35" s="13">
        <v>12000</v>
      </c>
      <c r="D35" s="13" t="s">
        <v>412</v>
      </c>
      <c r="E35" s="13" t="s">
        <v>413</v>
      </c>
      <c r="F35" s="13">
        <v>24</v>
      </c>
      <c r="G35" s="13" t="s">
        <v>371</v>
      </c>
      <c r="H35" s="6">
        <v>10100000</v>
      </c>
      <c r="I35" s="58"/>
    </row>
    <row r="36" spans="1:9" ht="18.75" customHeight="1">
      <c r="A36" s="5">
        <v>3</v>
      </c>
      <c r="B36" s="12" t="s">
        <v>1091</v>
      </c>
      <c r="C36" s="5">
        <v>18000</v>
      </c>
      <c r="D36" s="5" t="s">
        <v>412</v>
      </c>
      <c r="E36" s="5" t="s">
        <v>413</v>
      </c>
      <c r="F36" s="5">
        <v>24</v>
      </c>
      <c r="G36" s="13" t="s">
        <v>371</v>
      </c>
      <c r="H36" s="6">
        <v>13800000</v>
      </c>
      <c r="I36" s="58"/>
    </row>
    <row r="37" spans="1:9" ht="18.75" customHeight="1">
      <c r="A37" s="5">
        <v>4</v>
      </c>
      <c r="B37" s="12" t="s">
        <v>1092</v>
      </c>
      <c r="C37" s="5">
        <v>24000</v>
      </c>
      <c r="D37" s="5" t="s">
        <v>412</v>
      </c>
      <c r="E37" s="5" t="s">
        <v>413</v>
      </c>
      <c r="F37" s="5">
        <v>24</v>
      </c>
      <c r="G37" s="13" t="s">
        <v>371</v>
      </c>
      <c r="H37" s="6">
        <v>16300000</v>
      </c>
      <c r="I37" s="58"/>
    </row>
    <row r="38" spans="1:9" s="3" customFormat="1" ht="18.75" customHeight="1">
      <c r="A38" s="315" t="s">
        <v>342</v>
      </c>
      <c r="B38" s="315"/>
      <c r="C38" s="315"/>
      <c r="D38" s="315"/>
      <c r="E38" s="315"/>
      <c r="F38" s="315"/>
      <c r="G38" s="315"/>
      <c r="H38" s="315"/>
      <c r="I38" s="58"/>
    </row>
    <row r="39" spans="1:9" ht="18.75" customHeight="1">
      <c r="A39" s="5">
        <v>1</v>
      </c>
      <c r="B39" s="12" t="s">
        <v>304</v>
      </c>
      <c r="C39" s="5">
        <v>9000</v>
      </c>
      <c r="D39" s="5" t="s">
        <v>412</v>
      </c>
      <c r="E39" s="5" t="s">
        <v>413</v>
      </c>
      <c r="F39" s="5">
        <v>24</v>
      </c>
      <c r="G39" s="5" t="s">
        <v>371</v>
      </c>
      <c r="H39" s="6">
        <v>7300000</v>
      </c>
    </row>
    <row r="40" spans="1:9" ht="18.75" customHeight="1">
      <c r="A40" s="5">
        <v>2</v>
      </c>
      <c r="B40" s="12" t="s">
        <v>305</v>
      </c>
      <c r="C40" s="5">
        <v>12000</v>
      </c>
      <c r="D40" s="5" t="s">
        <v>412</v>
      </c>
      <c r="E40" s="5" t="s">
        <v>413</v>
      </c>
      <c r="F40" s="5">
        <v>24</v>
      </c>
      <c r="G40" s="5" t="s">
        <v>371</v>
      </c>
      <c r="H40" s="6">
        <v>8500000</v>
      </c>
      <c r="I40" s="58"/>
    </row>
    <row r="41" spans="1:9" ht="18.75" customHeight="1">
      <c r="A41" s="5">
        <v>3</v>
      </c>
      <c r="B41" s="12" t="s">
        <v>306</v>
      </c>
      <c r="C41" s="5">
        <v>18000</v>
      </c>
      <c r="D41" s="5" t="s">
        <v>412</v>
      </c>
      <c r="E41" s="5" t="s">
        <v>413</v>
      </c>
      <c r="F41" s="5">
        <v>24</v>
      </c>
      <c r="G41" s="5" t="s">
        <v>371</v>
      </c>
      <c r="H41" s="6">
        <v>13150000</v>
      </c>
      <c r="I41" s="58"/>
    </row>
    <row r="42" spans="1:9" ht="18.75" customHeight="1">
      <c r="A42" s="5">
        <v>4</v>
      </c>
      <c r="B42" s="12" t="s">
        <v>1137</v>
      </c>
      <c r="C42" s="5">
        <v>24000</v>
      </c>
      <c r="D42" s="5" t="s">
        <v>412</v>
      </c>
      <c r="E42" s="5" t="s">
        <v>413</v>
      </c>
      <c r="F42" s="5">
        <v>24</v>
      </c>
      <c r="G42" s="5" t="s">
        <v>371</v>
      </c>
      <c r="H42" s="6">
        <v>14700000</v>
      </c>
      <c r="I42" s="58"/>
    </row>
    <row r="43" spans="1:9" s="2" customFormat="1" ht="51.75" customHeight="1">
      <c r="A43" s="294" t="s">
        <v>100</v>
      </c>
      <c r="B43" s="295"/>
      <c r="C43" s="295"/>
      <c r="D43" s="295"/>
      <c r="E43" s="295"/>
      <c r="F43" s="295"/>
      <c r="G43" s="295"/>
      <c r="H43" s="295"/>
    </row>
    <row r="44" spans="1:9" s="2" customFormat="1" ht="18.75" customHeight="1">
      <c r="A44" s="315" t="s">
        <v>313</v>
      </c>
      <c r="B44" s="315"/>
      <c r="C44" s="315"/>
      <c r="D44" s="315"/>
      <c r="E44" s="315"/>
      <c r="F44" s="315"/>
      <c r="G44" s="315"/>
      <c r="H44" s="315"/>
    </row>
    <row r="45" spans="1:9" ht="18.75" customHeight="1">
      <c r="A45" s="5">
        <v>1</v>
      </c>
      <c r="B45" s="11" t="s">
        <v>307</v>
      </c>
      <c r="C45" s="5">
        <v>18000</v>
      </c>
      <c r="D45" s="5" t="s">
        <v>412</v>
      </c>
      <c r="E45" s="5" t="s">
        <v>413</v>
      </c>
      <c r="F45" s="5">
        <v>24</v>
      </c>
      <c r="G45" s="5" t="s">
        <v>371</v>
      </c>
      <c r="H45" s="25" t="s">
        <v>381</v>
      </c>
    </row>
    <row r="46" spans="1:9" ht="18.75" customHeight="1">
      <c r="A46" s="5">
        <v>2</v>
      </c>
      <c r="B46" s="11" t="s">
        <v>308</v>
      </c>
      <c r="C46" s="5">
        <v>24000</v>
      </c>
      <c r="D46" s="5" t="s">
        <v>412</v>
      </c>
      <c r="E46" s="5" t="s">
        <v>413</v>
      </c>
      <c r="F46" s="5">
        <v>24</v>
      </c>
      <c r="G46" s="5" t="s">
        <v>371</v>
      </c>
      <c r="H46" s="25" t="s">
        <v>381</v>
      </c>
    </row>
    <row r="47" spans="1:9" ht="18.75" customHeight="1">
      <c r="A47" s="5">
        <v>3</v>
      </c>
      <c r="B47" s="11" t="s">
        <v>309</v>
      </c>
      <c r="C47" s="5">
        <v>36000</v>
      </c>
      <c r="D47" s="5" t="s">
        <v>412</v>
      </c>
      <c r="E47" s="5" t="s">
        <v>413</v>
      </c>
      <c r="F47" s="5">
        <v>24</v>
      </c>
      <c r="G47" s="5" t="s">
        <v>371</v>
      </c>
      <c r="H47" s="25" t="s">
        <v>381</v>
      </c>
    </row>
    <row r="48" spans="1:9" ht="18.75" customHeight="1">
      <c r="A48" s="5">
        <v>4</v>
      </c>
      <c r="B48" s="11" t="s">
        <v>310</v>
      </c>
      <c r="C48" s="5">
        <v>36000</v>
      </c>
      <c r="D48" s="5" t="s">
        <v>412</v>
      </c>
      <c r="E48" s="5" t="s">
        <v>413</v>
      </c>
      <c r="F48" s="5">
        <v>24</v>
      </c>
      <c r="G48" s="5" t="s">
        <v>371</v>
      </c>
      <c r="H48" s="25" t="s">
        <v>381</v>
      </c>
    </row>
    <row r="49" spans="1:8" ht="18.75" customHeight="1">
      <c r="A49" s="5">
        <v>5</v>
      </c>
      <c r="B49" s="11" t="s">
        <v>311</v>
      </c>
      <c r="C49" s="5">
        <v>48000</v>
      </c>
      <c r="D49" s="5" t="s">
        <v>412</v>
      </c>
      <c r="E49" s="5" t="s">
        <v>413</v>
      </c>
      <c r="F49" s="5">
        <v>24</v>
      </c>
      <c r="G49" s="5" t="s">
        <v>371</v>
      </c>
      <c r="H49" s="25" t="s">
        <v>381</v>
      </c>
    </row>
    <row r="50" spans="1:8" ht="18.75" customHeight="1">
      <c r="A50" s="5">
        <v>6</v>
      </c>
      <c r="B50" s="11" t="s">
        <v>312</v>
      </c>
      <c r="C50" s="5">
        <v>60000</v>
      </c>
      <c r="D50" s="5" t="s">
        <v>412</v>
      </c>
      <c r="E50" s="5" t="s">
        <v>413</v>
      </c>
      <c r="F50" s="5">
        <v>24</v>
      </c>
      <c r="G50" s="5" t="s">
        <v>371</v>
      </c>
      <c r="H50" s="25" t="s">
        <v>381</v>
      </c>
    </row>
    <row r="51" spans="1:8" s="2" customFormat="1" ht="18.75" customHeight="1">
      <c r="A51" s="315" t="s">
        <v>314</v>
      </c>
      <c r="B51" s="315"/>
      <c r="C51" s="315"/>
      <c r="D51" s="315"/>
      <c r="E51" s="315"/>
      <c r="F51" s="315"/>
      <c r="G51" s="315"/>
      <c r="H51" s="315"/>
    </row>
    <row r="52" spans="1:8" ht="18.75" customHeight="1">
      <c r="A52" s="5">
        <v>1</v>
      </c>
      <c r="B52" s="11" t="s">
        <v>315</v>
      </c>
      <c r="C52" s="5">
        <v>18000</v>
      </c>
      <c r="D52" s="5" t="s">
        <v>412</v>
      </c>
      <c r="E52" s="5" t="s">
        <v>413</v>
      </c>
      <c r="F52" s="5">
        <v>24</v>
      </c>
      <c r="G52" s="5" t="s">
        <v>371</v>
      </c>
      <c r="H52" s="25" t="s">
        <v>381</v>
      </c>
    </row>
    <row r="53" spans="1:8" ht="18.75" customHeight="1">
      <c r="A53" s="5">
        <v>2</v>
      </c>
      <c r="B53" s="11" t="s">
        <v>316</v>
      </c>
      <c r="C53" s="5">
        <v>24000</v>
      </c>
      <c r="D53" s="5" t="s">
        <v>412</v>
      </c>
      <c r="E53" s="5" t="s">
        <v>413</v>
      </c>
      <c r="F53" s="5">
        <v>24</v>
      </c>
      <c r="G53" s="5" t="s">
        <v>371</v>
      </c>
      <c r="H53" s="25" t="s">
        <v>381</v>
      </c>
    </row>
    <row r="54" spans="1:8" ht="18.75" customHeight="1">
      <c r="A54" s="5">
        <v>3</v>
      </c>
      <c r="B54" s="11" t="s">
        <v>317</v>
      </c>
      <c r="C54" s="5">
        <v>36000</v>
      </c>
      <c r="D54" s="5" t="s">
        <v>412</v>
      </c>
      <c r="E54" s="5" t="s">
        <v>413</v>
      </c>
      <c r="F54" s="5">
        <v>24</v>
      </c>
      <c r="G54" s="5" t="s">
        <v>371</v>
      </c>
      <c r="H54" s="25" t="s">
        <v>381</v>
      </c>
    </row>
    <row r="55" spans="1:8" ht="18.75" customHeight="1">
      <c r="A55" s="5">
        <v>4</v>
      </c>
      <c r="B55" s="11" t="s">
        <v>318</v>
      </c>
      <c r="C55" s="5">
        <v>36000</v>
      </c>
      <c r="D55" s="5" t="s">
        <v>412</v>
      </c>
      <c r="E55" s="5" t="s">
        <v>413</v>
      </c>
      <c r="F55" s="5">
        <v>24</v>
      </c>
      <c r="G55" s="5" t="s">
        <v>371</v>
      </c>
      <c r="H55" s="25" t="s">
        <v>381</v>
      </c>
    </row>
    <row r="56" spans="1:8" ht="18.75" customHeight="1">
      <c r="A56" s="5">
        <v>5</v>
      </c>
      <c r="B56" s="11" t="s">
        <v>319</v>
      </c>
      <c r="C56" s="5">
        <v>48000</v>
      </c>
      <c r="D56" s="5" t="s">
        <v>412</v>
      </c>
      <c r="E56" s="5" t="s">
        <v>413</v>
      </c>
      <c r="F56" s="5">
        <v>24</v>
      </c>
      <c r="G56" s="5" t="s">
        <v>371</v>
      </c>
      <c r="H56" s="25" t="s">
        <v>381</v>
      </c>
    </row>
    <row r="57" spans="1:8" ht="18.75" customHeight="1">
      <c r="A57" s="5">
        <v>6</v>
      </c>
      <c r="B57" s="11" t="s">
        <v>320</v>
      </c>
      <c r="C57" s="5">
        <v>60000</v>
      </c>
      <c r="D57" s="5" t="s">
        <v>412</v>
      </c>
      <c r="E57" s="5" t="s">
        <v>413</v>
      </c>
      <c r="F57" s="5">
        <v>24</v>
      </c>
      <c r="G57" s="5" t="s">
        <v>371</v>
      </c>
      <c r="H57" s="25" t="s">
        <v>381</v>
      </c>
    </row>
    <row r="58" spans="1:8" s="2" customFormat="1" ht="18.75" customHeight="1">
      <c r="A58" s="315" t="s">
        <v>327</v>
      </c>
      <c r="B58" s="315"/>
      <c r="C58" s="315"/>
      <c r="D58" s="315"/>
      <c r="E58" s="315"/>
      <c r="F58" s="315"/>
      <c r="G58" s="315"/>
      <c r="H58" s="315"/>
    </row>
    <row r="59" spans="1:8" ht="18.75" customHeight="1">
      <c r="A59" s="5">
        <v>1</v>
      </c>
      <c r="B59" s="11" t="s">
        <v>321</v>
      </c>
      <c r="C59" s="5">
        <v>24000</v>
      </c>
      <c r="D59" s="5" t="s">
        <v>412</v>
      </c>
      <c r="E59" s="5" t="s">
        <v>413</v>
      </c>
      <c r="F59" s="5">
        <v>24</v>
      </c>
      <c r="G59" s="5" t="s">
        <v>371</v>
      </c>
      <c r="H59" s="25" t="s">
        <v>381</v>
      </c>
    </row>
    <row r="60" spans="1:8" ht="18.75" customHeight="1">
      <c r="A60" s="5">
        <v>2</v>
      </c>
      <c r="B60" s="11" t="s">
        <v>322</v>
      </c>
      <c r="C60" s="5">
        <v>36000</v>
      </c>
      <c r="D60" s="5" t="s">
        <v>412</v>
      </c>
      <c r="E60" s="5" t="s">
        <v>413</v>
      </c>
      <c r="F60" s="5">
        <v>24</v>
      </c>
      <c r="G60" s="5" t="s">
        <v>371</v>
      </c>
      <c r="H60" s="25" t="s">
        <v>381</v>
      </c>
    </row>
    <row r="61" spans="1:8" ht="18.75" customHeight="1">
      <c r="A61" s="5">
        <v>3</v>
      </c>
      <c r="B61" s="11" t="s">
        <v>323</v>
      </c>
      <c r="C61" s="5">
        <v>48000</v>
      </c>
      <c r="D61" s="5" t="s">
        <v>412</v>
      </c>
      <c r="E61" s="5" t="s">
        <v>413</v>
      </c>
      <c r="F61" s="5">
        <v>24</v>
      </c>
      <c r="G61" s="5" t="s">
        <v>371</v>
      </c>
      <c r="H61" s="25" t="s">
        <v>381</v>
      </c>
    </row>
    <row r="62" spans="1:8" ht="18.75" customHeight="1">
      <c r="A62" s="5">
        <v>4</v>
      </c>
      <c r="B62" s="11" t="s">
        <v>324</v>
      </c>
      <c r="C62" s="5">
        <v>60000</v>
      </c>
      <c r="D62" s="5" t="s">
        <v>412</v>
      </c>
      <c r="E62" s="5" t="s">
        <v>413</v>
      </c>
      <c r="F62" s="5">
        <v>24</v>
      </c>
      <c r="G62" s="5" t="s">
        <v>371</v>
      </c>
      <c r="H62" s="25" t="s">
        <v>381</v>
      </c>
    </row>
    <row r="63" spans="1:8" ht="18.75" customHeight="1">
      <c r="A63" s="5">
        <v>5</v>
      </c>
      <c r="B63" s="11" t="s">
        <v>325</v>
      </c>
      <c r="C63" s="5">
        <v>100000</v>
      </c>
      <c r="D63" s="5" t="s">
        <v>412</v>
      </c>
      <c r="E63" s="5" t="s">
        <v>413</v>
      </c>
      <c r="F63" s="5">
        <v>24</v>
      </c>
      <c r="G63" s="5" t="s">
        <v>371</v>
      </c>
      <c r="H63" s="25" t="s">
        <v>381</v>
      </c>
    </row>
    <row r="64" spans="1:8" ht="18.75" customHeight="1">
      <c r="A64" s="5">
        <v>6</v>
      </c>
      <c r="B64" s="11" t="s">
        <v>326</v>
      </c>
      <c r="C64" s="5">
        <v>120000</v>
      </c>
      <c r="D64" s="5" t="s">
        <v>412</v>
      </c>
      <c r="E64" s="5" t="s">
        <v>413</v>
      </c>
      <c r="F64" s="5">
        <v>24</v>
      </c>
      <c r="G64" s="5" t="s">
        <v>371</v>
      </c>
      <c r="H64" s="25" t="s">
        <v>381</v>
      </c>
    </row>
    <row r="65" spans="1:8" s="2" customFormat="1" ht="18.75" customHeight="1">
      <c r="A65" s="315" t="s">
        <v>328</v>
      </c>
      <c r="B65" s="315"/>
      <c r="C65" s="315"/>
      <c r="D65" s="315"/>
      <c r="E65" s="315"/>
      <c r="F65" s="315"/>
      <c r="G65" s="315"/>
      <c r="H65" s="315"/>
    </row>
    <row r="66" spans="1:8" ht="18.75" customHeight="1">
      <c r="A66" s="5">
        <v>1</v>
      </c>
      <c r="B66" s="11" t="s">
        <v>329</v>
      </c>
      <c r="C66" s="5">
        <v>24000</v>
      </c>
      <c r="D66" s="5" t="s">
        <v>412</v>
      </c>
      <c r="E66" s="5" t="s">
        <v>413</v>
      </c>
      <c r="F66" s="5">
        <v>24</v>
      </c>
      <c r="G66" s="5" t="s">
        <v>371</v>
      </c>
      <c r="H66" s="25" t="s">
        <v>381</v>
      </c>
    </row>
    <row r="67" spans="1:8" ht="18.75" customHeight="1">
      <c r="A67" s="5">
        <v>2</v>
      </c>
      <c r="B67" s="11" t="s">
        <v>330</v>
      </c>
      <c r="C67" s="5">
        <v>36000</v>
      </c>
      <c r="D67" s="5" t="s">
        <v>412</v>
      </c>
      <c r="E67" s="5" t="s">
        <v>413</v>
      </c>
      <c r="F67" s="5">
        <v>24</v>
      </c>
      <c r="G67" s="5" t="s">
        <v>371</v>
      </c>
      <c r="H67" s="25" t="s">
        <v>381</v>
      </c>
    </row>
    <row r="68" spans="1:8" ht="18.75" customHeight="1">
      <c r="A68" s="5">
        <v>3</v>
      </c>
      <c r="B68" s="11" t="s">
        <v>331</v>
      </c>
      <c r="C68" s="5">
        <v>48000</v>
      </c>
      <c r="D68" s="5" t="s">
        <v>412</v>
      </c>
      <c r="E68" s="5" t="s">
        <v>413</v>
      </c>
      <c r="F68" s="5">
        <v>24</v>
      </c>
      <c r="G68" s="5" t="s">
        <v>371</v>
      </c>
      <c r="H68" s="25" t="s">
        <v>381</v>
      </c>
    </row>
    <row r="69" spans="1:8" ht="18.75" customHeight="1">
      <c r="A69" s="5">
        <v>4</v>
      </c>
      <c r="B69" s="11" t="s">
        <v>332</v>
      </c>
      <c r="C69" s="5">
        <v>60000</v>
      </c>
      <c r="D69" s="5" t="s">
        <v>412</v>
      </c>
      <c r="E69" s="5" t="s">
        <v>413</v>
      </c>
      <c r="F69" s="5">
        <v>24</v>
      </c>
      <c r="G69" s="5" t="s">
        <v>371</v>
      </c>
      <c r="H69" s="25" t="s">
        <v>381</v>
      </c>
    </row>
    <row r="70" spans="1:8" s="2" customFormat="1" ht="18.75" customHeight="1">
      <c r="A70" s="315" t="s">
        <v>333</v>
      </c>
      <c r="B70" s="315"/>
      <c r="C70" s="315"/>
      <c r="D70" s="315"/>
      <c r="E70" s="315"/>
      <c r="F70" s="315"/>
      <c r="G70" s="315"/>
      <c r="H70" s="315"/>
    </row>
    <row r="71" spans="1:8" ht="18.75" customHeight="1">
      <c r="A71" s="5">
        <v>1</v>
      </c>
      <c r="B71" s="11" t="s">
        <v>334</v>
      </c>
      <c r="C71" s="5">
        <v>12000</v>
      </c>
      <c r="D71" s="5" t="s">
        <v>412</v>
      </c>
      <c r="E71" s="5" t="s">
        <v>413</v>
      </c>
      <c r="F71" s="5">
        <v>24</v>
      </c>
      <c r="G71" s="5" t="s">
        <v>371</v>
      </c>
      <c r="H71" s="25" t="s">
        <v>381</v>
      </c>
    </row>
    <row r="72" spans="1:8" ht="18.75" customHeight="1">
      <c r="A72" s="5">
        <v>2</v>
      </c>
      <c r="B72" s="11" t="s">
        <v>335</v>
      </c>
      <c r="C72" s="5">
        <v>18000</v>
      </c>
      <c r="D72" s="5" t="s">
        <v>412</v>
      </c>
      <c r="E72" s="5" t="s">
        <v>413</v>
      </c>
      <c r="F72" s="5">
        <v>24</v>
      </c>
      <c r="G72" s="5" t="s">
        <v>371</v>
      </c>
      <c r="H72" s="25" t="s">
        <v>381</v>
      </c>
    </row>
    <row r="73" spans="1:8" ht="18.75" customHeight="1">
      <c r="A73" s="5">
        <v>3</v>
      </c>
      <c r="B73" s="11" t="s">
        <v>336</v>
      </c>
      <c r="C73" s="5">
        <v>24000</v>
      </c>
      <c r="D73" s="5" t="s">
        <v>412</v>
      </c>
      <c r="E73" s="5" t="s">
        <v>413</v>
      </c>
      <c r="F73" s="5">
        <v>24</v>
      </c>
      <c r="G73" s="5" t="s">
        <v>371</v>
      </c>
      <c r="H73" s="25" t="s">
        <v>381</v>
      </c>
    </row>
    <row r="74" spans="1:8" ht="18.75" customHeight="1">
      <c r="A74" s="5">
        <v>4</v>
      </c>
      <c r="B74" s="11" t="s">
        <v>337</v>
      </c>
      <c r="C74" s="5">
        <v>36000</v>
      </c>
      <c r="D74" s="5" t="s">
        <v>412</v>
      </c>
      <c r="E74" s="5" t="s">
        <v>413</v>
      </c>
      <c r="F74" s="5">
        <v>24</v>
      </c>
      <c r="G74" s="5" t="s">
        <v>371</v>
      </c>
      <c r="H74" s="25" t="s">
        <v>381</v>
      </c>
    </row>
    <row r="75" spans="1:8" ht="18.75" customHeight="1">
      <c r="A75" s="5">
        <v>5</v>
      </c>
      <c r="B75" s="11" t="s">
        <v>338</v>
      </c>
      <c r="C75" s="5">
        <v>36000</v>
      </c>
      <c r="D75" s="5" t="s">
        <v>412</v>
      </c>
      <c r="E75" s="5" t="s">
        <v>413</v>
      </c>
      <c r="F75" s="5">
        <v>24</v>
      </c>
      <c r="G75" s="5" t="s">
        <v>371</v>
      </c>
      <c r="H75" s="25" t="s">
        <v>381</v>
      </c>
    </row>
    <row r="76" spans="1:8" ht="18.75" customHeight="1">
      <c r="A76" s="5">
        <v>6</v>
      </c>
      <c r="B76" s="11" t="s">
        <v>339</v>
      </c>
      <c r="C76" s="5">
        <v>48000</v>
      </c>
      <c r="D76" s="5" t="s">
        <v>412</v>
      </c>
      <c r="E76" s="5" t="s">
        <v>413</v>
      </c>
      <c r="F76" s="5">
        <v>24</v>
      </c>
      <c r="G76" s="5" t="s">
        <v>371</v>
      </c>
      <c r="H76" s="25" t="s">
        <v>381</v>
      </c>
    </row>
    <row r="77" spans="1:8" ht="18.75" customHeight="1">
      <c r="A77" s="5">
        <v>7</v>
      </c>
      <c r="B77" s="11" t="s">
        <v>340</v>
      </c>
      <c r="C77" s="5">
        <v>60000</v>
      </c>
      <c r="D77" s="5" t="s">
        <v>412</v>
      </c>
      <c r="E77" s="5" t="s">
        <v>413</v>
      </c>
      <c r="F77" s="5">
        <v>24</v>
      </c>
      <c r="G77" s="5" t="s">
        <v>371</v>
      </c>
      <c r="H77" s="25" t="s">
        <v>381</v>
      </c>
    </row>
    <row r="78" spans="1:8" s="2" customFormat="1" ht="18.75" customHeight="1">
      <c r="A78" s="315" t="s">
        <v>341</v>
      </c>
      <c r="B78" s="315"/>
      <c r="C78" s="315"/>
      <c r="D78" s="315"/>
      <c r="E78" s="315"/>
      <c r="F78" s="315"/>
      <c r="G78" s="315"/>
      <c r="H78" s="315"/>
    </row>
    <row r="79" spans="1:8" ht="18.75" customHeight="1">
      <c r="A79" s="5">
        <v>1</v>
      </c>
      <c r="B79" s="11" t="s">
        <v>334</v>
      </c>
      <c r="C79" s="5">
        <v>12000</v>
      </c>
      <c r="D79" s="5" t="s">
        <v>412</v>
      </c>
      <c r="E79" s="5" t="s">
        <v>413</v>
      </c>
      <c r="F79" s="5">
        <v>24</v>
      </c>
      <c r="G79" s="5" t="s">
        <v>371</v>
      </c>
      <c r="H79" s="25" t="s">
        <v>381</v>
      </c>
    </row>
    <row r="80" spans="1:8" ht="18.75" customHeight="1">
      <c r="A80" s="5">
        <v>2</v>
      </c>
      <c r="B80" s="11" t="s">
        <v>335</v>
      </c>
      <c r="C80" s="5">
        <v>18000</v>
      </c>
      <c r="D80" s="5" t="s">
        <v>412</v>
      </c>
      <c r="E80" s="5" t="s">
        <v>413</v>
      </c>
      <c r="F80" s="5">
        <v>24</v>
      </c>
      <c r="G80" s="5" t="s">
        <v>371</v>
      </c>
      <c r="H80" s="25" t="s">
        <v>381</v>
      </c>
    </row>
    <row r="81" spans="1:8" ht="18.75" customHeight="1">
      <c r="A81" s="5">
        <v>3</v>
      </c>
      <c r="B81" s="11" t="s">
        <v>336</v>
      </c>
      <c r="C81" s="5">
        <v>24000</v>
      </c>
      <c r="D81" s="5" t="s">
        <v>412</v>
      </c>
      <c r="E81" s="5" t="s">
        <v>413</v>
      </c>
      <c r="F81" s="5">
        <v>24</v>
      </c>
      <c r="G81" s="5" t="s">
        <v>371</v>
      </c>
      <c r="H81" s="25" t="s">
        <v>381</v>
      </c>
    </row>
    <row r="82" spans="1:8" ht="18.75" customHeight="1">
      <c r="A82" s="5">
        <v>4</v>
      </c>
      <c r="B82" s="11" t="s">
        <v>337</v>
      </c>
      <c r="C82" s="5">
        <v>36000</v>
      </c>
      <c r="D82" s="5" t="s">
        <v>412</v>
      </c>
      <c r="E82" s="5" t="s">
        <v>413</v>
      </c>
      <c r="F82" s="5">
        <v>24</v>
      </c>
      <c r="G82" s="5" t="s">
        <v>371</v>
      </c>
      <c r="H82" s="25" t="s">
        <v>381</v>
      </c>
    </row>
    <row r="83" spans="1:8" ht="18.75" customHeight="1">
      <c r="A83" s="5">
        <v>5</v>
      </c>
      <c r="B83" s="11" t="s">
        <v>338</v>
      </c>
      <c r="C83" s="5">
        <v>36000</v>
      </c>
      <c r="D83" s="5" t="s">
        <v>412</v>
      </c>
      <c r="E83" s="5" t="s">
        <v>413</v>
      </c>
      <c r="F83" s="5">
        <v>24</v>
      </c>
      <c r="G83" s="5" t="s">
        <v>371</v>
      </c>
      <c r="H83" s="25" t="s">
        <v>381</v>
      </c>
    </row>
    <row r="84" spans="1:8" ht="18.75" customHeight="1">
      <c r="A84" s="5">
        <v>6</v>
      </c>
      <c r="B84" s="11" t="s">
        <v>339</v>
      </c>
      <c r="C84" s="5">
        <v>48000</v>
      </c>
      <c r="D84" s="5" t="s">
        <v>412</v>
      </c>
      <c r="E84" s="5" t="s">
        <v>413</v>
      </c>
      <c r="F84" s="5">
        <v>24</v>
      </c>
      <c r="G84" s="5" t="s">
        <v>371</v>
      </c>
      <c r="H84" s="25" t="s">
        <v>381</v>
      </c>
    </row>
    <row r="85" spans="1:8" ht="18.75" customHeight="1">
      <c r="A85" s="5">
        <v>7</v>
      </c>
      <c r="B85" s="11" t="s">
        <v>340</v>
      </c>
      <c r="C85" s="5">
        <v>60000</v>
      </c>
      <c r="D85" s="5" t="s">
        <v>412</v>
      </c>
      <c r="E85" s="5" t="s">
        <v>413</v>
      </c>
      <c r="F85" s="5">
        <v>24</v>
      </c>
      <c r="G85" s="5" t="s">
        <v>371</v>
      </c>
      <c r="H85" s="25" t="s">
        <v>381</v>
      </c>
    </row>
    <row r="86" spans="1:8">
      <c r="A86" s="15"/>
      <c r="B86" s="16"/>
      <c r="C86" s="17"/>
      <c r="D86" s="17"/>
      <c r="E86" s="2"/>
      <c r="G86" s="15"/>
      <c r="H86" s="18"/>
    </row>
    <row r="87" spans="1:8" ht="17.25" customHeight="1">
      <c r="A87" s="147" t="s">
        <v>348</v>
      </c>
      <c r="B87" s="147"/>
      <c r="C87" s="147"/>
      <c r="D87" s="147"/>
      <c r="E87" s="147"/>
      <c r="F87" s="148"/>
      <c r="G87" s="141"/>
    </row>
    <row r="88" spans="1:8" ht="17.25" customHeight="1">
      <c r="A88" s="150" t="s">
        <v>144</v>
      </c>
      <c r="B88" s="150"/>
      <c r="C88" s="150"/>
      <c r="D88" s="150"/>
      <c r="E88" s="150"/>
      <c r="F88" s="148"/>
      <c r="G88" s="141"/>
    </row>
    <row r="89" spans="1:8" ht="17.25" customHeight="1">
      <c r="A89" s="150" t="s">
        <v>147</v>
      </c>
      <c r="B89" s="150"/>
      <c r="C89" s="150"/>
      <c r="D89" s="150"/>
      <c r="E89" s="150"/>
      <c r="F89" s="148"/>
      <c r="G89" s="141"/>
    </row>
    <row r="90" spans="1:8" ht="17.25" customHeight="1">
      <c r="A90" s="150" t="s">
        <v>355</v>
      </c>
      <c r="B90" s="150"/>
      <c r="C90" s="150"/>
      <c r="D90" s="150"/>
      <c r="E90" s="150"/>
      <c r="F90" s="148"/>
      <c r="G90" s="141"/>
    </row>
    <row r="91" spans="1:8" ht="17.25" customHeight="1">
      <c r="A91" s="150" t="s">
        <v>122</v>
      </c>
      <c r="B91" s="150"/>
      <c r="C91" s="150"/>
      <c r="D91" s="150"/>
      <c r="E91" s="150"/>
      <c r="F91" s="148"/>
      <c r="G91" s="141"/>
    </row>
    <row r="92" spans="1:8" s="28" customFormat="1" ht="17.25" customHeight="1">
      <c r="A92" s="151" t="s">
        <v>123</v>
      </c>
      <c r="B92" s="151"/>
      <c r="C92" s="152"/>
      <c r="D92" s="151"/>
      <c r="E92" s="151"/>
      <c r="F92" s="153"/>
      <c r="G92" s="146"/>
      <c r="H92" s="8"/>
    </row>
    <row r="93" spans="1:8" ht="17.25" customHeight="1">
      <c r="A93" s="147" t="s">
        <v>148</v>
      </c>
      <c r="B93" s="147"/>
      <c r="C93" s="147"/>
      <c r="D93" s="147"/>
      <c r="E93" s="147"/>
      <c r="F93" s="148"/>
      <c r="G93" s="141"/>
    </row>
    <row r="94" spans="1:8" ht="17.25" customHeight="1">
      <c r="A94" s="155" t="s">
        <v>1021</v>
      </c>
      <c r="B94" s="155"/>
      <c r="C94" s="155"/>
      <c r="D94" s="155"/>
      <c r="E94" s="155"/>
      <c r="F94" s="148"/>
      <c r="G94" s="141"/>
    </row>
    <row r="95" spans="1:8" ht="17.25" customHeight="1">
      <c r="A95" s="150" t="s">
        <v>1020</v>
      </c>
      <c r="B95" s="150"/>
      <c r="C95" s="150"/>
      <c r="D95" s="150"/>
      <c r="E95" s="150"/>
      <c r="F95" s="148"/>
      <c r="G95" s="141"/>
    </row>
    <row r="96" spans="1:8" ht="17.25" customHeight="1">
      <c r="A96" s="150" t="s">
        <v>760</v>
      </c>
      <c r="B96" s="150"/>
      <c r="C96" s="150"/>
      <c r="D96" s="150"/>
      <c r="E96" s="150"/>
      <c r="F96" s="148"/>
      <c r="G96" s="141"/>
    </row>
    <row r="97" spans="1:7" ht="17.25" customHeight="1">
      <c r="A97" s="150" t="s">
        <v>347</v>
      </c>
      <c r="B97" s="150"/>
      <c r="C97" s="150"/>
      <c r="D97" s="150"/>
      <c r="E97" s="150"/>
      <c r="F97" s="148"/>
      <c r="G97" s="141"/>
    </row>
    <row r="98" spans="1:7" ht="17.25" customHeight="1">
      <c r="C98" s="43"/>
      <c r="F98" s="9"/>
    </row>
  </sheetData>
  <sheetProtection selectLockedCells="1" selectUnlockedCells="1"/>
  <mergeCells count="14">
    <mergeCell ref="A70:H70"/>
    <mergeCell ref="A43:H43"/>
    <mergeCell ref="A51:H51"/>
    <mergeCell ref="A65:H65"/>
    <mergeCell ref="A78:H78"/>
    <mergeCell ref="A33:H33"/>
    <mergeCell ref="A44:H44"/>
    <mergeCell ref="A58:H58"/>
    <mergeCell ref="A24:H24"/>
    <mergeCell ref="A25:H25"/>
    <mergeCell ref="F26:G26"/>
    <mergeCell ref="A28:H28"/>
    <mergeCell ref="A27:H27"/>
    <mergeCell ref="A38:H38"/>
  </mergeCells>
  <phoneticPr fontId="2" type="noConversion"/>
  <hyperlinks>
    <hyperlink ref="A97" r:id="rId1" display="mailto:sales02@vidic.com.vn" xr:uid="{00000000-0004-0000-0300-000000000000}"/>
  </hyperlinks>
  <pageMargins left="0.69" right="0.49" top="0.23" bottom="0.27" header="0.2" footer="0.2"/>
  <pageSetup paperSize="9" orientation="portrait" r:id="rId2"/>
  <headerFooter alignWithMargins="0"/>
  <drawing r:id="rId3"/>
  <legacyDrawing r:id="rId4"/>
  <oleObjects>
    <mc:AlternateContent xmlns:mc="http://schemas.openxmlformats.org/markup-compatibility/2006">
      <mc:Choice Requires="x14">
        <oleObject progId="CorelDRAW.Graphic.11" shapeId="44033" r:id="rId5">
          <objectPr defaultSize="0" autoPict="0" r:id="rId6">
            <anchor moveWithCells="1" sizeWithCells="1">
              <from>
                <xdr:col>4</xdr:col>
                <xdr:colOff>723900</xdr:colOff>
                <xdr:row>25</xdr:row>
                <xdr:rowOff>0</xdr:rowOff>
              </from>
              <to>
                <xdr:col>8</xdr:col>
                <xdr:colOff>0</xdr:colOff>
                <xdr:row>25</xdr:row>
                <xdr:rowOff>0</xdr:rowOff>
              </to>
            </anchor>
          </objectPr>
        </oleObject>
      </mc:Choice>
      <mc:Fallback>
        <oleObject progId="CorelDRAW.Graphic.11" shapeId="44033" r:id="rId5"/>
      </mc:Fallback>
    </mc:AlternateContent>
    <mc:AlternateContent xmlns:mc="http://schemas.openxmlformats.org/markup-compatibility/2006">
      <mc:Choice Requires="x14">
        <oleObject progId="CorelDRAW.Graphic.11" shapeId="62503" r:id="rId7">
          <objectPr defaultSize="0" autoPict="0" r:id="rId6">
            <anchor moveWithCells="1" sizeWithCells="1">
              <from>
                <xdr:col>4</xdr:col>
                <xdr:colOff>723900</xdr:colOff>
                <xdr:row>25</xdr:row>
                <xdr:rowOff>0</xdr:rowOff>
              </from>
              <to>
                <xdr:col>8</xdr:col>
                <xdr:colOff>0</xdr:colOff>
                <xdr:row>25</xdr:row>
                <xdr:rowOff>0</xdr:rowOff>
              </to>
            </anchor>
          </objectPr>
        </oleObject>
      </mc:Choice>
      <mc:Fallback>
        <oleObject progId="CorelDRAW.Graphic.11" shapeId="62503" r:id="rId7"/>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sheetPr>
  <dimension ref="A1:I141"/>
  <sheetViews>
    <sheetView topLeftCell="A30" workbookViewId="0">
      <selection activeCell="H35" sqref="H35:H38"/>
    </sheetView>
  </sheetViews>
  <sheetFormatPr defaultColWidth="9.109375" defaultRowHeight="10.199999999999999"/>
  <cols>
    <col min="1" max="1" width="4.33203125" style="10" customWidth="1"/>
    <col min="2" max="2" width="21.44140625" style="22" customWidth="1"/>
    <col min="3" max="3" width="22.6640625" style="22" customWidth="1"/>
    <col min="4" max="4" width="8.6640625" style="9" customWidth="1"/>
    <col min="5" max="5" width="8.5546875" style="10" customWidth="1"/>
    <col min="6" max="6" width="7.5546875" style="2" customWidth="1"/>
    <col min="7" max="7" width="7.5546875" style="10" customWidth="1"/>
    <col min="8" max="8" width="13" style="1" customWidth="1"/>
    <col min="9" max="16384" width="9.109375" style="10"/>
  </cols>
  <sheetData>
    <row r="1" spans="8:8">
      <c r="H1" s="9"/>
    </row>
    <row r="2" spans="8:8">
      <c r="H2" s="9"/>
    </row>
    <row r="3" spans="8:8">
      <c r="H3" s="9"/>
    </row>
    <row r="4" spans="8:8">
      <c r="H4" s="9"/>
    </row>
    <row r="5" spans="8:8">
      <c r="H5" s="9"/>
    </row>
    <row r="6" spans="8:8">
      <c r="H6" s="9"/>
    </row>
    <row r="7" spans="8:8">
      <c r="H7" s="9"/>
    </row>
    <row r="8" spans="8:8">
      <c r="H8" s="9"/>
    </row>
    <row r="9" spans="8:8">
      <c r="H9" s="9"/>
    </row>
    <row r="10" spans="8:8">
      <c r="H10" s="9"/>
    </row>
    <row r="11" spans="8:8">
      <c r="H11" s="9"/>
    </row>
    <row r="12" spans="8:8">
      <c r="H12" s="9"/>
    </row>
    <row r="13" spans="8:8">
      <c r="H13" s="9"/>
    </row>
    <row r="14" spans="8:8">
      <c r="H14" s="9"/>
    </row>
    <row r="15" spans="8:8">
      <c r="H15" s="9"/>
    </row>
    <row r="16" spans="8:8">
      <c r="H16" s="9"/>
    </row>
    <row r="17" spans="1:9">
      <c r="H17" s="9"/>
    </row>
    <row r="18" spans="1:9">
      <c r="H18" s="9"/>
    </row>
    <row r="19" spans="1:9">
      <c r="H19" s="9"/>
    </row>
    <row r="20" spans="1:9">
      <c r="H20" s="9"/>
    </row>
    <row r="21" spans="1:9">
      <c r="H21" s="9"/>
    </row>
    <row r="22" spans="1:9">
      <c r="H22" s="9"/>
    </row>
    <row r="23" spans="1:9">
      <c r="H23" s="9"/>
    </row>
    <row r="24" spans="1:9" s="2" customFormat="1" ht="21">
      <c r="A24" s="316" t="s">
        <v>128</v>
      </c>
      <c r="B24" s="316"/>
      <c r="C24" s="316"/>
      <c r="D24" s="316"/>
      <c r="E24" s="316"/>
      <c r="F24" s="316"/>
      <c r="G24" s="316"/>
      <c r="H24" s="38"/>
    </row>
    <row r="25" spans="1:9" s="2" customFormat="1" ht="18.75" customHeight="1">
      <c r="A25" s="333" t="str">
        <f>Daikin!A21:H21</f>
        <v>Báo giá có hiệu lực áp dụng từ ngày 19/04/2017 và có thể thay đổi mà không kịp báo trước, mong Quý khách hàng thông cảm</v>
      </c>
      <c r="B25" s="333"/>
      <c r="C25" s="333"/>
      <c r="D25" s="333"/>
      <c r="E25" s="333"/>
      <c r="F25" s="333"/>
      <c r="G25" s="333"/>
      <c r="H25" s="333"/>
    </row>
    <row r="26" spans="1:9" s="2" customFormat="1" ht="23.25" customHeight="1">
      <c r="A26" s="44" t="s">
        <v>357</v>
      </c>
      <c r="B26" s="44" t="s">
        <v>358</v>
      </c>
      <c r="C26" s="44" t="s">
        <v>350</v>
      </c>
      <c r="D26" s="52" t="s">
        <v>368</v>
      </c>
      <c r="E26" s="44" t="s">
        <v>351</v>
      </c>
      <c r="F26" s="334" t="s">
        <v>352</v>
      </c>
      <c r="G26" s="335"/>
      <c r="H26" s="52" t="s">
        <v>369</v>
      </c>
    </row>
    <row r="27" spans="1:9" s="2" customFormat="1" ht="23.25" customHeight="1">
      <c r="A27" s="319" t="s">
        <v>89</v>
      </c>
      <c r="B27" s="319"/>
      <c r="C27" s="319"/>
      <c r="D27" s="319"/>
      <c r="E27" s="319"/>
      <c r="F27" s="319"/>
      <c r="G27" s="319"/>
      <c r="H27" s="319"/>
    </row>
    <row r="28" spans="1:9" s="2" customFormat="1" ht="17.25" customHeight="1">
      <c r="A28" s="315" t="s">
        <v>576</v>
      </c>
      <c r="B28" s="315"/>
      <c r="C28" s="315"/>
      <c r="D28" s="315"/>
      <c r="E28" s="315"/>
      <c r="F28" s="315"/>
      <c r="G28" s="315"/>
      <c r="H28" s="315"/>
    </row>
    <row r="29" spans="1:9" s="2" customFormat="1" ht="17.25" customHeight="1">
      <c r="A29" s="5">
        <v>1</v>
      </c>
      <c r="B29" s="12" t="s">
        <v>508</v>
      </c>
      <c r="C29" s="11" t="s">
        <v>96</v>
      </c>
      <c r="D29" s="53">
        <v>9000</v>
      </c>
      <c r="E29" s="5" t="s">
        <v>353</v>
      </c>
      <c r="F29" s="5">
        <v>24</v>
      </c>
      <c r="G29" s="5" t="s">
        <v>354</v>
      </c>
      <c r="H29" s="54">
        <v>8100000</v>
      </c>
      <c r="I29" s="227"/>
    </row>
    <row r="30" spans="1:9" s="2" customFormat="1" ht="17.25" customHeight="1">
      <c r="A30" s="5">
        <v>2</v>
      </c>
      <c r="B30" s="12" t="s">
        <v>509</v>
      </c>
      <c r="C30" s="11" t="s">
        <v>96</v>
      </c>
      <c r="D30" s="53">
        <v>12000</v>
      </c>
      <c r="E30" s="5" t="s">
        <v>353</v>
      </c>
      <c r="F30" s="5">
        <v>24</v>
      </c>
      <c r="G30" s="5" t="s">
        <v>354</v>
      </c>
      <c r="H30" s="62">
        <v>9250000</v>
      </c>
      <c r="I30" s="227"/>
    </row>
    <row r="31" spans="1:9" s="2" customFormat="1" ht="17.25" customHeight="1">
      <c r="A31" s="315" t="s">
        <v>575</v>
      </c>
      <c r="B31" s="315"/>
      <c r="C31" s="315"/>
      <c r="D31" s="315"/>
      <c r="E31" s="315"/>
      <c r="F31" s="315"/>
      <c r="G31" s="315"/>
      <c r="H31" s="315"/>
      <c r="I31" s="227"/>
    </row>
    <row r="32" spans="1:9" s="2" customFormat="1" ht="17.25" customHeight="1">
      <c r="A32" s="5">
        <v>4</v>
      </c>
      <c r="B32" s="12" t="s">
        <v>577</v>
      </c>
      <c r="C32" s="11" t="s">
        <v>96</v>
      </c>
      <c r="D32" s="53">
        <v>18000</v>
      </c>
      <c r="E32" s="5" t="s">
        <v>353</v>
      </c>
      <c r="F32" s="5">
        <v>24</v>
      </c>
      <c r="G32" s="5" t="s">
        <v>354</v>
      </c>
      <c r="H32" s="54">
        <v>14700000</v>
      </c>
      <c r="I32" s="227"/>
    </row>
    <row r="33" spans="1:9" s="2" customFormat="1" ht="17.25" customHeight="1">
      <c r="A33" s="5">
        <v>5</v>
      </c>
      <c r="B33" s="12" t="s">
        <v>578</v>
      </c>
      <c r="C33" s="11" t="s">
        <v>96</v>
      </c>
      <c r="D33" s="53">
        <v>24000</v>
      </c>
      <c r="E33" s="5" t="s">
        <v>353</v>
      </c>
      <c r="F33" s="5">
        <v>24</v>
      </c>
      <c r="G33" s="5" t="s">
        <v>354</v>
      </c>
      <c r="H33" s="53">
        <v>18250000</v>
      </c>
      <c r="I33" s="227"/>
    </row>
    <row r="34" spans="1:9" s="2" customFormat="1" ht="18.75" customHeight="1">
      <c r="A34" s="315" t="s">
        <v>393</v>
      </c>
      <c r="B34" s="315"/>
      <c r="C34" s="315"/>
      <c r="D34" s="315"/>
      <c r="E34" s="315"/>
      <c r="F34" s="315"/>
      <c r="G34" s="315"/>
      <c r="H34" s="315"/>
      <c r="I34" s="227"/>
    </row>
    <row r="35" spans="1:9" s="2" customFormat="1" ht="23.25" customHeight="1">
      <c r="A35" s="5">
        <v>1</v>
      </c>
      <c r="B35" s="19" t="s">
        <v>514</v>
      </c>
      <c r="C35" s="11" t="s">
        <v>96</v>
      </c>
      <c r="D35" s="53">
        <v>9000</v>
      </c>
      <c r="E35" s="5" t="s">
        <v>353</v>
      </c>
      <c r="F35" s="5">
        <v>12</v>
      </c>
      <c r="G35" s="5" t="s">
        <v>354</v>
      </c>
      <c r="H35" s="54">
        <v>11000000</v>
      </c>
      <c r="I35" s="227"/>
    </row>
    <row r="36" spans="1:9" s="3" customFormat="1" ht="23.25" customHeight="1">
      <c r="A36" s="5">
        <v>2</v>
      </c>
      <c r="B36" s="19" t="s">
        <v>510</v>
      </c>
      <c r="C36" s="11" t="s">
        <v>96</v>
      </c>
      <c r="D36" s="53">
        <v>12000</v>
      </c>
      <c r="E36" s="5" t="s">
        <v>353</v>
      </c>
      <c r="F36" s="5">
        <v>12</v>
      </c>
      <c r="G36" s="5" t="s">
        <v>354</v>
      </c>
      <c r="H36" s="62">
        <v>12500000</v>
      </c>
      <c r="I36" s="227"/>
    </row>
    <row r="37" spans="1:9" s="2" customFormat="1" ht="23.25" customHeight="1">
      <c r="A37" s="5">
        <v>1</v>
      </c>
      <c r="B37" s="19" t="s">
        <v>515</v>
      </c>
      <c r="C37" s="11" t="s">
        <v>96</v>
      </c>
      <c r="D37" s="53">
        <v>18000</v>
      </c>
      <c r="E37" s="5" t="s">
        <v>516</v>
      </c>
      <c r="F37" s="5">
        <v>12</v>
      </c>
      <c r="G37" s="5" t="s">
        <v>354</v>
      </c>
      <c r="H37" s="54">
        <v>20250000</v>
      </c>
      <c r="I37" s="227"/>
    </row>
    <row r="38" spans="1:9" s="3" customFormat="1" ht="23.25" customHeight="1">
      <c r="A38" s="5">
        <v>2</v>
      </c>
      <c r="B38" s="19" t="s">
        <v>511</v>
      </c>
      <c r="C38" s="11" t="s">
        <v>96</v>
      </c>
      <c r="D38" s="53">
        <v>24000</v>
      </c>
      <c r="E38" s="5" t="s">
        <v>516</v>
      </c>
      <c r="F38" s="5">
        <v>12</v>
      </c>
      <c r="G38" s="5" t="s">
        <v>354</v>
      </c>
      <c r="H38" s="54">
        <v>23250000</v>
      </c>
      <c r="I38" s="227"/>
    </row>
    <row r="39" spans="1:9" s="2" customFormat="1" ht="37.5" customHeight="1">
      <c r="A39" s="294" t="s">
        <v>299</v>
      </c>
      <c r="B39" s="295"/>
      <c r="C39" s="295"/>
      <c r="D39" s="295"/>
      <c r="E39" s="295"/>
      <c r="F39" s="295"/>
      <c r="G39" s="295"/>
      <c r="H39" s="296"/>
    </row>
    <row r="40" spans="1:9" s="3" customFormat="1" ht="19.5" customHeight="1">
      <c r="A40" s="324" t="s">
        <v>343</v>
      </c>
      <c r="B40" s="324"/>
      <c r="C40" s="324"/>
      <c r="D40" s="324"/>
      <c r="E40" s="324"/>
      <c r="F40" s="324"/>
      <c r="G40" s="324"/>
      <c r="H40" s="324"/>
    </row>
    <row r="41" spans="1:9" ht="15" customHeight="1">
      <c r="A41" s="325" t="s">
        <v>90</v>
      </c>
      <c r="B41" s="326"/>
      <c r="C41" s="326"/>
      <c r="D41" s="326"/>
      <c r="E41" s="326"/>
      <c r="F41" s="326"/>
      <c r="G41" s="326"/>
      <c r="H41" s="327"/>
    </row>
    <row r="42" spans="1:9" ht="15" customHeight="1">
      <c r="A42" s="5">
        <v>1</v>
      </c>
      <c r="B42" s="12" t="s">
        <v>439</v>
      </c>
      <c r="C42" s="11" t="s">
        <v>96</v>
      </c>
      <c r="D42" s="53">
        <v>12000</v>
      </c>
      <c r="E42" s="5" t="s">
        <v>353</v>
      </c>
      <c r="F42" s="5">
        <v>12</v>
      </c>
      <c r="G42" s="5" t="s">
        <v>354</v>
      </c>
      <c r="H42" s="62" t="s">
        <v>381</v>
      </c>
    </row>
    <row r="43" spans="1:9" ht="15" customHeight="1">
      <c r="A43" s="5">
        <v>2</v>
      </c>
      <c r="B43" s="12" t="s">
        <v>62</v>
      </c>
      <c r="C43" s="11" t="s">
        <v>96</v>
      </c>
      <c r="D43" s="53">
        <v>18000</v>
      </c>
      <c r="E43" s="5" t="s">
        <v>353</v>
      </c>
      <c r="F43" s="5">
        <v>12</v>
      </c>
      <c r="G43" s="5" t="s">
        <v>354</v>
      </c>
      <c r="H43" s="62" t="s">
        <v>381</v>
      </c>
    </row>
    <row r="44" spans="1:9" ht="15" customHeight="1">
      <c r="A44" s="5">
        <v>3</v>
      </c>
      <c r="B44" s="12" t="s">
        <v>63</v>
      </c>
      <c r="C44" s="11" t="s">
        <v>96</v>
      </c>
      <c r="D44" s="53">
        <v>25000</v>
      </c>
      <c r="E44" s="5" t="s">
        <v>353</v>
      </c>
      <c r="F44" s="5">
        <v>12</v>
      </c>
      <c r="G44" s="5" t="s">
        <v>354</v>
      </c>
      <c r="H44" s="62" t="s">
        <v>381</v>
      </c>
    </row>
    <row r="45" spans="1:9" ht="15" customHeight="1">
      <c r="A45" s="5">
        <v>4</v>
      </c>
      <c r="B45" s="12" t="s">
        <v>64</v>
      </c>
      <c r="C45" s="11" t="s">
        <v>96</v>
      </c>
      <c r="D45" s="53">
        <v>30000</v>
      </c>
      <c r="E45" s="5" t="s">
        <v>353</v>
      </c>
      <c r="F45" s="5">
        <v>12</v>
      </c>
      <c r="G45" s="5" t="s">
        <v>354</v>
      </c>
      <c r="H45" s="62" t="s">
        <v>381</v>
      </c>
    </row>
    <row r="46" spans="1:9" ht="15" customHeight="1">
      <c r="A46" s="5">
        <v>5</v>
      </c>
      <c r="B46" s="12" t="s">
        <v>65</v>
      </c>
      <c r="C46" s="11" t="s">
        <v>96</v>
      </c>
      <c r="D46" s="53">
        <v>36000</v>
      </c>
      <c r="E46" s="5" t="s">
        <v>353</v>
      </c>
      <c r="F46" s="5">
        <v>12</v>
      </c>
      <c r="G46" s="5" t="s">
        <v>354</v>
      </c>
      <c r="H46" s="62" t="s">
        <v>381</v>
      </c>
    </row>
    <row r="47" spans="1:9" ht="15" customHeight="1">
      <c r="A47" s="5">
        <v>6</v>
      </c>
      <c r="B47" s="12" t="s">
        <v>66</v>
      </c>
      <c r="C47" s="11" t="s">
        <v>96</v>
      </c>
      <c r="D47" s="53">
        <v>45000</v>
      </c>
      <c r="E47" s="5" t="s">
        <v>353</v>
      </c>
      <c r="F47" s="5">
        <v>12</v>
      </c>
      <c r="G47" s="5" t="s">
        <v>354</v>
      </c>
      <c r="H47" s="62" t="s">
        <v>381</v>
      </c>
    </row>
    <row r="48" spans="1:9" s="3" customFormat="1" ht="15" customHeight="1">
      <c r="A48" s="5">
        <v>7</v>
      </c>
      <c r="B48" s="12" t="s">
        <v>67</v>
      </c>
      <c r="C48" s="11" t="s">
        <v>96</v>
      </c>
      <c r="D48" s="53">
        <v>54000</v>
      </c>
      <c r="E48" s="5" t="s">
        <v>353</v>
      </c>
      <c r="F48" s="5">
        <v>12</v>
      </c>
      <c r="G48" s="5" t="s">
        <v>354</v>
      </c>
      <c r="H48" s="62" t="s">
        <v>381</v>
      </c>
    </row>
    <row r="49" spans="1:8" ht="15" customHeight="1">
      <c r="A49" s="325" t="s">
        <v>91</v>
      </c>
      <c r="B49" s="326"/>
      <c r="C49" s="326"/>
      <c r="D49" s="326"/>
      <c r="E49" s="326"/>
      <c r="F49" s="326"/>
      <c r="G49" s="326"/>
      <c r="H49" s="327"/>
    </row>
    <row r="50" spans="1:8" ht="15" customHeight="1">
      <c r="A50" s="5">
        <v>1</v>
      </c>
      <c r="B50" s="12" t="s">
        <v>440</v>
      </c>
      <c r="C50" s="11" t="s">
        <v>96</v>
      </c>
      <c r="D50" s="53">
        <v>12000</v>
      </c>
      <c r="E50" s="5" t="s">
        <v>353</v>
      </c>
      <c r="F50" s="5">
        <v>12</v>
      </c>
      <c r="G50" s="5" t="s">
        <v>354</v>
      </c>
      <c r="H50" s="62" t="s">
        <v>381</v>
      </c>
    </row>
    <row r="51" spans="1:8" ht="15" customHeight="1">
      <c r="A51" s="5">
        <v>2</v>
      </c>
      <c r="B51" s="12" t="s">
        <v>68</v>
      </c>
      <c r="C51" s="11" t="s">
        <v>96</v>
      </c>
      <c r="D51" s="53">
        <v>18000</v>
      </c>
      <c r="E51" s="5" t="s">
        <v>353</v>
      </c>
      <c r="F51" s="5">
        <v>12</v>
      </c>
      <c r="G51" s="5" t="s">
        <v>354</v>
      </c>
      <c r="H51" s="62" t="s">
        <v>381</v>
      </c>
    </row>
    <row r="52" spans="1:8" ht="15" customHeight="1">
      <c r="A52" s="5">
        <v>3</v>
      </c>
      <c r="B52" s="12" t="s">
        <v>69</v>
      </c>
      <c r="C52" s="11" t="s">
        <v>96</v>
      </c>
      <c r="D52" s="53">
        <v>25000</v>
      </c>
      <c r="E52" s="5" t="s">
        <v>353</v>
      </c>
      <c r="F52" s="5">
        <v>12</v>
      </c>
      <c r="G52" s="5" t="s">
        <v>354</v>
      </c>
      <c r="H52" s="62" t="s">
        <v>381</v>
      </c>
    </row>
    <row r="53" spans="1:8" ht="15" customHeight="1">
      <c r="A53" s="5">
        <v>4</v>
      </c>
      <c r="B53" s="12" t="s">
        <v>70</v>
      </c>
      <c r="C53" s="11" t="s">
        <v>96</v>
      </c>
      <c r="D53" s="53">
        <v>30000</v>
      </c>
      <c r="E53" s="5" t="s">
        <v>353</v>
      </c>
      <c r="F53" s="5">
        <v>12</v>
      </c>
      <c r="G53" s="5" t="s">
        <v>354</v>
      </c>
      <c r="H53" s="62" t="s">
        <v>381</v>
      </c>
    </row>
    <row r="54" spans="1:8" ht="15" customHeight="1">
      <c r="A54" s="5">
        <v>5</v>
      </c>
      <c r="B54" s="12" t="s">
        <v>71</v>
      </c>
      <c r="C54" s="11" t="s">
        <v>96</v>
      </c>
      <c r="D54" s="53">
        <v>36000</v>
      </c>
      <c r="E54" s="5" t="s">
        <v>353</v>
      </c>
      <c r="F54" s="5">
        <v>12</v>
      </c>
      <c r="G54" s="5" t="s">
        <v>354</v>
      </c>
      <c r="H54" s="62" t="s">
        <v>381</v>
      </c>
    </row>
    <row r="55" spans="1:8" ht="15" customHeight="1">
      <c r="A55" s="5">
        <v>6</v>
      </c>
      <c r="B55" s="12" t="s">
        <v>72</v>
      </c>
      <c r="C55" s="11" t="s">
        <v>96</v>
      </c>
      <c r="D55" s="53">
        <v>45000</v>
      </c>
      <c r="E55" s="5" t="s">
        <v>353</v>
      </c>
      <c r="F55" s="5">
        <v>12</v>
      </c>
      <c r="G55" s="5" t="s">
        <v>354</v>
      </c>
      <c r="H55" s="62" t="s">
        <v>381</v>
      </c>
    </row>
    <row r="56" spans="1:8" s="3" customFormat="1" ht="15" customHeight="1">
      <c r="A56" s="5">
        <v>7</v>
      </c>
      <c r="B56" s="12" t="s">
        <v>73</v>
      </c>
      <c r="C56" s="11" t="s">
        <v>96</v>
      </c>
      <c r="D56" s="53">
        <v>54000</v>
      </c>
      <c r="E56" s="5" t="s">
        <v>353</v>
      </c>
      <c r="F56" s="5">
        <v>12</v>
      </c>
      <c r="G56" s="5" t="s">
        <v>354</v>
      </c>
      <c r="H56" s="62" t="s">
        <v>381</v>
      </c>
    </row>
    <row r="57" spans="1:8" s="3" customFormat="1" ht="17.25" customHeight="1">
      <c r="A57" s="324" t="s">
        <v>92</v>
      </c>
      <c r="B57" s="324"/>
      <c r="C57" s="324"/>
      <c r="D57" s="324"/>
      <c r="E57" s="324"/>
      <c r="F57" s="324"/>
      <c r="G57" s="324"/>
      <c r="H57" s="324"/>
    </row>
    <row r="58" spans="1:8" ht="17.25" customHeight="1">
      <c r="A58" s="325" t="s">
        <v>366</v>
      </c>
      <c r="B58" s="326"/>
      <c r="C58" s="326"/>
      <c r="D58" s="326"/>
      <c r="E58" s="326"/>
      <c r="F58" s="326"/>
      <c r="G58" s="326"/>
      <c r="H58" s="327"/>
    </row>
    <row r="59" spans="1:8" ht="16.5" customHeight="1">
      <c r="A59" s="5">
        <v>1</v>
      </c>
      <c r="B59" s="11" t="s">
        <v>81</v>
      </c>
      <c r="C59" s="11" t="s">
        <v>96</v>
      </c>
      <c r="D59" s="53">
        <v>25000</v>
      </c>
      <c r="E59" s="5" t="s">
        <v>353</v>
      </c>
      <c r="F59" s="5">
        <v>12</v>
      </c>
      <c r="G59" s="5" t="s">
        <v>354</v>
      </c>
      <c r="H59" s="62" t="s">
        <v>381</v>
      </c>
    </row>
    <row r="60" spans="1:8" ht="17.25" customHeight="1">
      <c r="A60" s="5">
        <v>2</v>
      </c>
      <c r="B60" s="11" t="s">
        <v>132</v>
      </c>
      <c r="C60" s="11" t="s">
        <v>96</v>
      </c>
      <c r="D60" s="53">
        <v>30000</v>
      </c>
      <c r="E60" s="5" t="s">
        <v>353</v>
      </c>
      <c r="F60" s="5">
        <v>12</v>
      </c>
      <c r="G60" s="5" t="s">
        <v>354</v>
      </c>
      <c r="H60" s="62" t="s">
        <v>381</v>
      </c>
    </row>
    <row r="61" spans="1:8" ht="17.25" customHeight="1">
      <c r="A61" s="5">
        <v>3</v>
      </c>
      <c r="B61" s="11" t="s">
        <v>82</v>
      </c>
      <c r="C61" s="11" t="s">
        <v>96</v>
      </c>
      <c r="D61" s="53">
        <v>36000</v>
      </c>
      <c r="E61" s="5" t="s">
        <v>353</v>
      </c>
      <c r="F61" s="5">
        <v>12</v>
      </c>
      <c r="G61" s="5" t="s">
        <v>354</v>
      </c>
      <c r="H61" s="62" t="s">
        <v>381</v>
      </c>
    </row>
    <row r="62" spans="1:8" ht="17.25" customHeight="1">
      <c r="A62" s="5">
        <v>4</v>
      </c>
      <c r="B62" s="11" t="s">
        <v>83</v>
      </c>
      <c r="C62" s="11" t="s">
        <v>96</v>
      </c>
      <c r="D62" s="53">
        <v>45000</v>
      </c>
      <c r="E62" s="5" t="s">
        <v>353</v>
      </c>
      <c r="F62" s="5">
        <v>12</v>
      </c>
      <c r="G62" s="5" t="s">
        <v>354</v>
      </c>
      <c r="H62" s="62" t="s">
        <v>381</v>
      </c>
    </row>
    <row r="63" spans="1:8" s="3" customFormat="1" ht="17.25" customHeight="1">
      <c r="A63" s="5">
        <v>5</v>
      </c>
      <c r="B63" s="11" t="s">
        <v>84</v>
      </c>
      <c r="C63" s="11" t="s">
        <v>96</v>
      </c>
      <c r="D63" s="53">
        <v>60000</v>
      </c>
      <c r="E63" s="5" t="s">
        <v>353</v>
      </c>
      <c r="F63" s="5">
        <v>12</v>
      </c>
      <c r="G63" s="5" t="s">
        <v>354</v>
      </c>
      <c r="H63" s="62" t="s">
        <v>381</v>
      </c>
    </row>
    <row r="64" spans="1:8" ht="17.25" customHeight="1">
      <c r="A64" s="325" t="s">
        <v>143</v>
      </c>
      <c r="B64" s="326"/>
      <c r="C64" s="326"/>
      <c r="D64" s="326"/>
      <c r="E64" s="326"/>
      <c r="F64" s="326"/>
      <c r="G64" s="326"/>
      <c r="H64" s="327"/>
    </row>
    <row r="65" spans="1:8" ht="17.25" customHeight="1">
      <c r="A65" s="5">
        <v>1</v>
      </c>
      <c r="B65" s="11" t="s">
        <v>46</v>
      </c>
      <c r="C65" s="11" t="s">
        <v>96</v>
      </c>
      <c r="D65" s="53">
        <v>25000</v>
      </c>
      <c r="E65" s="5" t="s">
        <v>353</v>
      </c>
      <c r="F65" s="5">
        <v>12</v>
      </c>
      <c r="G65" s="5" t="s">
        <v>354</v>
      </c>
      <c r="H65" s="62" t="s">
        <v>381</v>
      </c>
    </row>
    <row r="66" spans="1:8" ht="17.25" customHeight="1">
      <c r="A66" s="5">
        <v>2</v>
      </c>
      <c r="B66" s="11" t="s">
        <v>45</v>
      </c>
      <c r="C66" s="11" t="s">
        <v>96</v>
      </c>
      <c r="D66" s="53">
        <v>30000</v>
      </c>
      <c r="E66" s="5" t="s">
        <v>353</v>
      </c>
      <c r="F66" s="5">
        <v>12</v>
      </c>
      <c r="G66" s="5" t="s">
        <v>354</v>
      </c>
      <c r="H66" s="62" t="s">
        <v>381</v>
      </c>
    </row>
    <row r="67" spans="1:8" ht="17.25" customHeight="1">
      <c r="A67" s="5">
        <v>3</v>
      </c>
      <c r="B67" s="11" t="s">
        <v>44</v>
      </c>
      <c r="C67" s="11" t="s">
        <v>96</v>
      </c>
      <c r="D67" s="53">
        <v>36000</v>
      </c>
      <c r="E67" s="5" t="s">
        <v>353</v>
      </c>
      <c r="F67" s="5">
        <v>12</v>
      </c>
      <c r="G67" s="5" t="s">
        <v>354</v>
      </c>
      <c r="H67" s="62" t="s">
        <v>381</v>
      </c>
    </row>
    <row r="68" spans="1:8" ht="17.25" customHeight="1">
      <c r="A68" s="5">
        <v>4</v>
      </c>
      <c r="B68" s="11" t="s">
        <v>43</v>
      </c>
      <c r="C68" s="11" t="s">
        <v>96</v>
      </c>
      <c r="D68" s="53">
        <v>45000</v>
      </c>
      <c r="E68" s="5" t="s">
        <v>353</v>
      </c>
      <c r="F68" s="5">
        <v>12</v>
      </c>
      <c r="G68" s="5" t="s">
        <v>354</v>
      </c>
      <c r="H68" s="62" t="s">
        <v>381</v>
      </c>
    </row>
    <row r="69" spans="1:8" ht="17.25" customHeight="1">
      <c r="A69" s="5">
        <v>5</v>
      </c>
      <c r="B69" s="11" t="s">
        <v>47</v>
      </c>
      <c r="C69" s="11" t="s">
        <v>96</v>
      </c>
      <c r="D69" s="53">
        <v>60000</v>
      </c>
      <c r="E69" s="5" t="s">
        <v>353</v>
      </c>
      <c r="F69" s="5">
        <v>12</v>
      </c>
      <c r="G69" s="5" t="s">
        <v>354</v>
      </c>
      <c r="H69" s="62" t="s">
        <v>381</v>
      </c>
    </row>
    <row r="70" spans="1:8" s="3" customFormat="1" ht="19.5" customHeight="1">
      <c r="A70" s="324" t="s">
        <v>344</v>
      </c>
      <c r="B70" s="324"/>
      <c r="C70" s="324"/>
      <c r="D70" s="324"/>
      <c r="E70" s="324"/>
      <c r="F70" s="324"/>
      <c r="G70" s="324"/>
      <c r="H70" s="324"/>
    </row>
    <row r="71" spans="1:8" ht="15.75" customHeight="1">
      <c r="A71" s="325" t="s">
        <v>87</v>
      </c>
      <c r="B71" s="326"/>
      <c r="C71" s="326"/>
      <c r="D71" s="326"/>
      <c r="E71" s="326"/>
      <c r="F71" s="326"/>
      <c r="G71" s="326"/>
      <c r="H71" s="327"/>
    </row>
    <row r="72" spans="1:8" ht="15.75" customHeight="1">
      <c r="A72" s="5">
        <v>1</v>
      </c>
      <c r="B72" s="11" t="s">
        <v>74</v>
      </c>
      <c r="C72" s="11" t="s">
        <v>96</v>
      </c>
      <c r="D72" s="53">
        <v>18000</v>
      </c>
      <c r="E72" s="5" t="s">
        <v>353</v>
      </c>
      <c r="F72" s="5">
        <v>12</v>
      </c>
      <c r="G72" s="5" t="s">
        <v>354</v>
      </c>
      <c r="H72" s="62" t="s">
        <v>381</v>
      </c>
    </row>
    <row r="73" spans="1:8" ht="15.75" customHeight="1">
      <c r="A73" s="5">
        <v>2</v>
      </c>
      <c r="B73" s="11" t="s">
        <v>75</v>
      </c>
      <c r="C73" s="11" t="s">
        <v>96</v>
      </c>
      <c r="D73" s="53">
        <v>24000</v>
      </c>
      <c r="E73" s="5" t="s">
        <v>353</v>
      </c>
      <c r="F73" s="5">
        <v>12</v>
      </c>
      <c r="G73" s="5" t="s">
        <v>354</v>
      </c>
      <c r="H73" s="62" t="s">
        <v>381</v>
      </c>
    </row>
    <row r="74" spans="1:8" ht="15.75" customHeight="1">
      <c r="A74" s="5">
        <v>3</v>
      </c>
      <c r="B74" s="11" t="s">
        <v>76</v>
      </c>
      <c r="C74" s="11" t="s">
        <v>96</v>
      </c>
      <c r="D74" s="53">
        <v>30000</v>
      </c>
      <c r="E74" s="5" t="s">
        <v>353</v>
      </c>
      <c r="F74" s="5">
        <v>12</v>
      </c>
      <c r="G74" s="5" t="s">
        <v>354</v>
      </c>
      <c r="H74" s="62" t="s">
        <v>381</v>
      </c>
    </row>
    <row r="75" spans="1:8" ht="15.75" customHeight="1">
      <c r="A75" s="5">
        <v>4</v>
      </c>
      <c r="B75" s="11" t="s">
        <v>77</v>
      </c>
      <c r="C75" s="11" t="s">
        <v>96</v>
      </c>
      <c r="D75" s="53">
        <v>36000</v>
      </c>
      <c r="E75" s="5" t="s">
        <v>353</v>
      </c>
      <c r="F75" s="5">
        <v>12</v>
      </c>
      <c r="G75" s="5" t="s">
        <v>354</v>
      </c>
      <c r="H75" s="62" t="s">
        <v>381</v>
      </c>
    </row>
    <row r="76" spans="1:8" ht="15.75" customHeight="1">
      <c r="A76" s="5">
        <v>5</v>
      </c>
      <c r="B76" s="11" t="s">
        <v>78</v>
      </c>
      <c r="C76" s="11" t="s">
        <v>96</v>
      </c>
      <c r="D76" s="53">
        <v>45000</v>
      </c>
      <c r="E76" s="5" t="s">
        <v>353</v>
      </c>
      <c r="F76" s="5">
        <v>12</v>
      </c>
      <c r="G76" s="5" t="s">
        <v>354</v>
      </c>
      <c r="H76" s="62" t="s">
        <v>381</v>
      </c>
    </row>
    <row r="77" spans="1:8" s="3" customFormat="1" ht="15.75" customHeight="1">
      <c r="A77" s="5">
        <v>6</v>
      </c>
      <c r="B77" s="11" t="s">
        <v>79</v>
      </c>
      <c r="C77" s="11" t="s">
        <v>96</v>
      </c>
      <c r="D77" s="53">
        <v>54000</v>
      </c>
      <c r="E77" s="5" t="s">
        <v>353</v>
      </c>
      <c r="F77" s="5">
        <v>12</v>
      </c>
      <c r="G77" s="5" t="s">
        <v>354</v>
      </c>
      <c r="H77" s="62" t="s">
        <v>381</v>
      </c>
    </row>
    <row r="78" spans="1:8" ht="15.75" customHeight="1">
      <c r="A78" s="325" t="s">
        <v>142</v>
      </c>
      <c r="B78" s="326"/>
      <c r="C78" s="326"/>
      <c r="D78" s="326"/>
      <c r="E78" s="326"/>
      <c r="F78" s="326"/>
      <c r="G78" s="326"/>
      <c r="H78" s="327"/>
    </row>
    <row r="79" spans="1:8" ht="15.75" customHeight="1">
      <c r="A79" s="5">
        <v>1</v>
      </c>
      <c r="B79" s="11" t="s">
        <v>48</v>
      </c>
      <c r="C79" s="11" t="s">
        <v>96</v>
      </c>
      <c r="D79" s="53">
        <v>18000</v>
      </c>
      <c r="E79" s="5" t="s">
        <v>353</v>
      </c>
      <c r="F79" s="5">
        <v>12</v>
      </c>
      <c r="G79" s="5" t="s">
        <v>354</v>
      </c>
      <c r="H79" s="62" t="s">
        <v>381</v>
      </c>
    </row>
    <row r="80" spans="1:8" ht="15.75" customHeight="1">
      <c r="A80" s="5">
        <v>2</v>
      </c>
      <c r="B80" s="11" t="s">
        <v>49</v>
      </c>
      <c r="C80" s="11" t="s">
        <v>96</v>
      </c>
      <c r="D80" s="53">
        <v>24000</v>
      </c>
      <c r="E80" s="5" t="s">
        <v>353</v>
      </c>
      <c r="F80" s="5">
        <v>12</v>
      </c>
      <c r="G80" s="5" t="s">
        <v>354</v>
      </c>
      <c r="H80" s="62" t="s">
        <v>381</v>
      </c>
    </row>
    <row r="81" spans="1:8" ht="15.75" customHeight="1">
      <c r="A81" s="5">
        <v>3</v>
      </c>
      <c r="B81" s="11" t="s">
        <v>85</v>
      </c>
      <c r="C81" s="11" t="s">
        <v>96</v>
      </c>
      <c r="D81" s="53">
        <v>30000</v>
      </c>
      <c r="E81" s="5" t="s">
        <v>353</v>
      </c>
      <c r="F81" s="5">
        <v>12</v>
      </c>
      <c r="G81" s="5" t="s">
        <v>354</v>
      </c>
      <c r="H81" s="62" t="s">
        <v>381</v>
      </c>
    </row>
    <row r="82" spans="1:8" ht="15.75" customHeight="1">
      <c r="A82" s="5">
        <v>4</v>
      </c>
      <c r="B82" s="11" t="s">
        <v>133</v>
      </c>
      <c r="C82" s="11" t="s">
        <v>96</v>
      </c>
      <c r="D82" s="53">
        <v>36000</v>
      </c>
      <c r="E82" s="5" t="s">
        <v>353</v>
      </c>
      <c r="F82" s="5">
        <v>12</v>
      </c>
      <c r="G82" s="5" t="s">
        <v>354</v>
      </c>
      <c r="H82" s="62" t="s">
        <v>381</v>
      </c>
    </row>
    <row r="83" spans="1:8" ht="15.75" customHeight="1">
      <c r="A83" s="5">
        <v>5</v>
      </c>
      <c r="B83" s="11" t="s">
        <v>80</v>
      </c>
      <c r="C83" s="11" t="s">
        <v>96</v>
      </c>
      <c r="D83" s="53">
        <v>45000</v>
      </c>
      <c r="E83" s="5" t="s">
        <v>353</v>
      </c>
      <c r="F83" s="5">
        <v>12</v>
      </c>
      <c r="G83" s="5" t="s">
        <v>354</v>
      </c>
      <c r="H83" s="62" t="s">
        <v>381</v>
      </c>
    </row>
    <row r="84" spans="1:8" s="3" customFormat="1" ht="15.75" customHeight="1">
      <c r="A84" s="5">
        <v>6</v>
      </c>
      <c r="B84" s="11" t="s">
        <v>50</v>
      </c>
      <c r="C84" s="11" t="s">
        <v>96</v>
      </c>
      <c r="D84" s="53">
        <v>54000</v>
      </c>
      <c r="E84" s="5" t="s">
        <v>353</v>
      </c>
      <c r="F84" s="5">
        <v>12</v>
      </c>
      <c r="G84" s="5" t="s">
        <v>354</v>
      </c>
      <c r="H84" s="62" t="s">
        <v>381</v>
      </c>
    </row>
    <row r="85" spans="1:8" s="3" customFormat="1" ht="18.75" customHeight="1">
      <c r="A85" s="324" t="s">
        <v>93</v>
      </c>
      <c r="B85" s="324"/>
      <c r="C85" s="324"/>
      <c r="D85" s="324"/>
      <c r="E85" s="324"/>
      <c r="F85" s="324"/>
      <c r="G85" s="324"/>
      <c r="H85" s="324"/>
    </row>
    <row r="86" spans="1:8" ht="15.75" customHeight="1">
      <c r="A86" s="331">
        <v>1</v>
      </c>
      <c r="B86" s="331" t="s">
        <v>488</v>
      </c>
      <c r="C86" s="26" t="s">
        <v>489</v>
      </c>
      <c r="D86" s="59">
        <v>9000</v>
      </c>
      <c r="E86" s="49" t="s">
        <v>353</v>
      </c>
      <c r="F86" s="49">
        <v>12</v>
      </c>
      <c r="G86" s="49" t="s">
        <v>354</v>
      </c>
      <c r="H86" s="63" t="s">
        <v>381</v>
      </c>
    </row>
    <row r="87" spans="1:8" ht="15.75" customHeight="1">
      <c r="A87" s="332"/>
      <c r="B87" s="332"/>
      <c r="C87" s="26" t="s">
        <v>489</v>
      </c>
      <c r="D87" s="59">
        <v>12000</v>
      </c>
      <c r="E87" s="49" t="s">
        <v>353</v>
      </c>
      <c r="F87" s="49">
        <v>12</v>
      </c>
      <c r="G87" s="49" t="s">
        <v>354</v>
      </c>
      <c r="H87" s="63" t="s">
        <v>381</v>
      </c>
    </row>
    <row r="88" spans="1:8" ht="16.5" customHeight="1">
      <c r="A88" s="328"/>
      <c r="B88" s="328" t="s">
        <v>94</v>
      </c>
      <c r="C88" s="11" t="s">
        <v>490</v>
      </c>
      <c r="D88" s="53">
        <v>9000</v>
      </c>
      <c r="E88" s="5" t="s">
        <v>353</v>
      </c>
      <c r="F88" s="5">
        <v>12</v>
      </c>
      <c r="G88" s="5" t="s">
        <v>354</v>
      </c>
      <c r="H88" s="62" t="s">
        <v>381</v>
      </c>
    </row>
    <row r="89" spans="1:8" ht="16.5" customHeight="1">
      <c r="A89" s="329"/>
      <c r="B89" s="329"/>
      <c r="C89" s="11" t="s">
        <v>491</v>
      </c>
      <c r="D89" s="53">
        <v>12000</v>
      </c>
      <c r="E89" s="5" t="s">
        <v>353</v>
      </c>
      <c r="F89" s="5">
        <v>12</v>
      </c>
      <c r="G89" s="5" t="s">
        <v>354</v>
      </c>
      <c r="H89" s="62" t="s">
        <v>381</v>
      </c>
    </row>
    <row r="90" spans="1:8" ht="16.5" customHeight="1">
      <c r="A90" s="329"/>
      <c r="B90" s="329"/>
      <c r="C90" s="11" t="s">
        <v>492</v>
      </c>
      <c r="D90" s="53">
        <v>14000</v>
      </c>
      <c r="E90" s="5" t="s">
        <v>353</v>
      </c>
      <c r="F90" s="5">
        <v>12</v>
      </c>
      <c r="G90" s="5" t="s">
        <v>354</v>
      </c>
      <c r="H90" s="62" t="s">
        <v>381</v>
      </c>
    </row>
    <row r="91" spans="1:8" ht="16.5" customHeight="1">
      <c r="A91" s="329"/>
      <c r="B91" s="329"/>
      <c r="C91" s="11" t="s">
        <v>493</v>
      </c>
      <c r="D91" s="53">
        <v>18000</v>
      </c>
      <c r="E91" s="5" t="s">
        <v>353</v>
      </c>
      <c r="F91" s="5">
        <v>12</v>
      </c>
      <c r="G91" s="5" t="s">
        <v>354</v>
      </c>
      <c r="H91" s="62" t="s">
        <v>381</v>
      </c>
    </row>
    <row r="92" spans="1:8" ht="16.5" customHeight="1">
      <c r="A92" s="330"/>
      <c r="B92" s="330"/>
      <c r="C92" s="11" t="s">
        <v>494</v>
      </c>
      <c r="D92" s="53">
        <v>24000</v>
      </c>
      <c r="E92" s="5" t="s">
        <v>353</v>
      </c>
      <c r="F92" s="5">
        <v>12</v>
      </c>
      <c r="G92" s="5" t="s">
        <v>354</v>
      </c>
      <c r="H92" s="62" t="s">
        <v>381</v>
      </c>
    </row>
    <row r="93" spans="1:8" s="3" customFormat="1" ht="16.5" customHeight="1">
      <c r="A93" s="323"/>
      <c r="B93" s="323" t="s">
        <v>97</v>
      </c>
      <c r="C93" s="11" t="s">
        <v>495</v>
      </c>
      <c r="D93" s="53">
        <v>9000</v>
      </c>
      <c r="E93" s="5" t="s">
        <v>353</v>
      </c>
      <c r="F93" s="5">
        <v>12</v>
      </c>
      <c r="G93" s="5" t="s">
        <v>354</v>
      </c>
      <c r="H93" s="62" t="s">
        <v>381</v>
      </c>
    </row>
    <row r="94" spans="1:8" ht="16.5" customHeight="1">
      <c r="A94" s="323"/>
      <c r="B94" s="323"/>
      <c r="C94" s="11" t="s">
        <v>496</v>
      </c>
      <c r="D94" s="53">
        <v>12000</v>
      </c>
      <c r="E94" s="5" t="s">
        <v>353</v>
      </c>
      <c r="F94" s="5">
        <v>12</v>
      </c>
      <c r="G94" s="5" t="s">
        <v>354</v>
      </c>
      <c r="H94" s="62" t="s">
        <v>381</v>
      </c>
    </row>
    <row r="95" spans="1:8" ht="16.5" customHeight="1">
      <c r="A95" s="323"/>
      <c r="B95" s="323"/>
      <c r="C95" s="11" t="s">
        <v>497</v>
      </c>
      <c r="D95" s="53">
        <v>14000</v>
      </c>
      <c r="E95" s="5" t="s">
        <v>353</v>
      </c>
      <c r="F95" s="5">
        <v>12</v>
      </c>
      <c r="G95" s="5" t="s">
        <v>354</v>
      </c>
      <c r="H95" s="62" t="s">
        <v>381</v>
      </c>
    </row>
    <row r="96" spans="1:8" ht="16.5" customHeight="1">
      <c r="A96" s="323"/>
      <c r="B96" s="323"/>
      <c r="C96" s="11" t="s">
        <v>498</v>
      </c>
      <c r="D96" s="53">
        <v>18000</v>
      </c>
      <c r="E96" s="5" t="s">
        <v>353</v>
      </c>
      <c r="F96" s="5">
        <v>12</v>
      </c>
      <c r="G96" s="5" t="s">
        <v>354</v>
      </c>
      <c r="H96" s="62" t="s">
        <v>381</v>
      </c>
    </row>
    <row r="97" spans="1:8" s="3" customFormat="1" ht="16.5" customHeight="1">
      <c r="A97" s="328"/>
      <c r="B97" s="328" t="s">
        <v>95</v>
      </c>
      <c r="C97" s="11" t="s">
        <v>499</v>
      </c>
      <c r="D97" s="53">
        <v>9000</v>
      </c>
      <c r="E97" s="5" t="s">
        <v>353</v>
      </c>
      <c r="F97" s="5">
        <v>12</v>
      </c>
      <c r="G97" s="5" t="s">
        <v>354</v>
      </c>
      <c r="H97" s="62" t="s">
        <v>381</v>
      </c>
    </row>
    <row r="98" spans="1:8" ht="16.5" customHeight="1">
      <c r="A98" s="329"/>
      <c r="B98" s="329"/>
      <c r="C98" s="11" t="s">
        <v>500</v>
      </c>
      <c r="D98" s="53">
        <v>12000</v>
      </c>
      <c r="E98" s="5" t="s">
        <v>353</v>
      </c>
      <c r="F98" s="5">
        <v>12</v>
      </c>
      <c r="G98" s="5" t="s">
        <v>354</v>
      </c>
      <c r="H98" s="62" t="s">
        <v>381</v>
      </c>
    </row>
    <row r="99" spans="1:8" ht="16.5" customHeight="1">
      <c r="A99" s="329"/>
      <c r="B99" s="329"/>
      <c r="C99" s="11" t="s">
        <v>501</v>
      </c>
      <c r="D99" s="53">
        <v>14000</v>
      </c>
      <c r="E99" s="5" t="s">
        <v>353</v>
      </c>
      <c r="F99" s="5">
        <v>12</v>
      </c>
      <c r="G99" s="5" t="s">
        <v>354</v>
      </c>
      <c r="H99" s="62" t="s">
        <v>381</v>
      </c>
    </row>
    <row r="100" spans="1:8" ht="16.5" customHeight="1">
      <c r="A100" s="329"/>
      <c r="B100" s="329"/>
      <c r="C100" s="11" t="s">
        <v>502</v>
      </c>
      <c r="D100" s="53">
        <v>18000</v>
      </c>
      <c r="E100" s="5" t="s">
        <v>353</v>
      </c>
      <c r="F100" s="5">
        <v>12</v>
      </c>
      <c r="G100" s="5" t="s">
        <v>354</v>
      </c>
      <c r="H100" s="62" t="s">
        <v>381</v>
      </c>
    </row>
    <row r="101" spans="1:8" ht="16.5" customHeight="1">
      <c r="A101" s="330"/>
      <c r="B101" s="330"/>
      <c r="C101" s="11" t="s">
        <v>503</v>
      </c>
      <c r="D101" s="53">
        <v>24000</v>
      </c>
      <c r="E101" s="5" t="s">
        <v>353</v>
      </c>
      <c r="F101" s="5">
        <v>12</v>
      </c>
      <c r="G101" s="5" t="s">
        <v>354</v>
      </c>
      <c r="H101" s="62" t="s">
        <v>381</v>
      </c>
    </row>
    <row r="102" spans="1:8">
      <c r="A102" s="322"/>
      <c r="B102" s="322"/>
      <c r="C102" s="322"/>
      <c r="D102" s="322"/>
      <c r="E102" s="322"/>
      <c r="F102" s="48"/>
      <c r="H102" s="48"/>
    </row>
    <row r="103" spans="1:8" ht="17.25" customHeight="1">
      <c r="A103" s="147" t="s">
        <v>348</v>
      </c>
      <c r="B103" s="147"/>
      <c r="C103" s="147"/>
      <c r="D103" s="147"/>
      <c r="E103" s="147"/>
      <c r="F103" s="148"/>
      <c r="G103" s="141"/>
      <c r="H103" s="149"/>
    </row>
    <row r="104" spans="1:8" ht="17.25" customHeight="1">
      <c r="A104" s="150" t="s">
        <v>144</v>
      </c>
      <c r="B104" s="150"/>
      <c r="C104" s="150"/>
      <c r="D104" s="150"/>
      <c r="E104" s="150"/>
      <c r="F104" s="148"/>
      <c r="G104" s="141"/>
      <c r="H104" s="149"/>
    </row>
    <row r="105" spans="1:8" ht="17.25" customHeight="1">
      <c r="A105" s="150" t="s">
        <v>147</v>
      </c>
      <c r="B105" s="150"/>
      <c r="C105" s="150"/>
      <c r="D105" s="150"/>
      <c r="E105" s="150"/>
      <c r="F105" s="148"/>
      <c r="G105" s="141"/>
      <c r="H105" s="149"/>
    </row>
    <row r="106" spans="1:8" ht="17.25" customHeight="1">
      <c r="A106" s="150" t="s">
        <v>355</v>
      </c>
      <c r="B106" s="150"/>
      <c r="C106" s="150"/>
      <c r="D106" s="150"/>
      <c r="E106" s="150"/>
      <c r="F106" s="148"/>
      <c r="G106" s="141"/>
      <c r="H106" s="149"/>
    </row>
    <row r="107" spans="1:8" ht="17.25" customHeight="1">
      <c r="A107" s="150" t="s">
        <v>122</v>
      </c>
      <c r="B107" s="150"/>
      <c r="C107" s="150"/>
      <c r="D107" s="150"/>
      <c r="E107" s="150"/>
      <c r="F107" s="148"/>
      <c r="G107" s="141"/>
      <c r="H107" s="149"/>
    </row>
    <row r="108" spans="1:8" s="28" customFormat="1" ht="17.25" customHeight="1">
      <c r="A108" s="151" t="s">
        <v>123</v>
      </c>
      <c r="B108" s="151"/>
      <c r="C108" s="152"/>
      <c r="D108" s="151"/>
      <c r="E108" s="151"/>
      <c r="F108" s="153"/>
      <c r="G108" s="146"/>
      <c r="H108" s="154"/>
    </row>
    <row r="109" spans="1:8" ht="17.25" customHeight="1">
      <c r="A109" s="147" t="s">
        <v>148</v>
      </c>
      <c r="B109" s="147"/>
      <c r="C109" s="147"/>
      <c r="D109" s="147"/>
      <c r="E109" s="147"/>
      <c r="F109" s="148"/>
      <c r="G109" s="141"/>
      <c r="H109" s="149"/>
    </row>
    <row r="110" spans="1:8" ht="17.25" customHeight="1">
      <c r="A110" s="155" t="s">
        <v>1021</v>
      </c>
      <c r="B110" s="155"/>
      <c r="C110" s="155"/>
      <c r="D110" s="155"/>
      <c r="E110" s="155"/>
      <c r="F110" s="148"/>
      <c r="G110" s="141"/>
      <c r="H110" s="149"/>
    </row>
    <row r="111" spans="1:8" ht="17.25" customHeight="1">
      <c r="A111" s="150" t="s">
        <v>1020</v>
      </c>
      <c r="B111" s="150"/>
      <c r="C111" s="150"/>
      <c r="D111" s="150"/>
      <c r="E111" s="150"/>
      <c r="F111" s="148"/>
      <c r="G111" s="141"/>
      <c r="H111" s="149"/>
    </row>
    <row r="112" spans="1:8" ht="17.25" customHeight="1">
      <c r="A112" s="150" t="s">
        <v>760</v>
      </c>
      <c r="B112" s="150"/>
      <c r="C112" s="150"/>
      <c r="D112" s="150"/>
      <c r="E112" s="150"/>
      <c r="F112" s="148"/>
      <c r="G112" s="141"/>
      <c r="H112" s="149"/>
    </row>
    <row r="113" spans="1:8" ht="17.25" customHeight="1">
      <c r="A113" s="150" t="s">
        <v>347</v>
      </c>
      <c r="B113" s="150"/>
      <c r="C113" s="150"/>
      <c r="D113" s="150"/>
      <c r="E113" s="150"/>
      <c r="F113" s="148"/>
      <c r="G113" s="141"/>
      <c r="H113" s="149"/>
    </row>
    <row r="114" spans="1:8" ht="17.25" customHeight="1">
      <c r="B114" s="10"/>
      <c r="C114" s="60"/>
      <c r="D114" s="10"/>
      <c r="E114" s="48"/>
      <c r="F114" s="10"/>
      <c r="G114" s="48"/>
      <c r="H114" s="48"/>
    </row>
    <row r="115" spans="1:8">
      <c r="D115" s="48"/>
      <c r="H115" s="61"/>
    </row>
    <row r="116" spans="1:8">
      <c r="D116" s="48"/>
      <c r="H116" s="61"/>
    </row>
    <row r="117" spans="1:8">
      <c r="D117" s="48"/>
      <c r="H117" s="61"/>
    </row>
    <row r="118" spans="1:8">
      <c r="D118" s="48"/>
      <c r="H118" s="61"/>
    </row>
    <row r="119" spans="1:8">
      <c r="D119" s="48"/>
      <c r="H119" s="61"/>
    </row>
    <row r="120" spans="1:8">
      <c r="D120" s="48"/>
      <c r="H120" s="61"/>
    </row>
    <row r="121" spans="1:8">
      <c r="D121" s="48"/>
      <c r="H121" s="61"/>
    </row>
    <row r="122" spans="1:8">
      <c r="D122" s="48"/>
      <c r="H122" s="61"/>
    </row>
    <row r="123" spans="1:8">
      <c r="D123" s="48"/>
      <c r="H123" s="61"/>
    </row>
    <row r="124" spans="1:8">
      <c r="D124" s="48"/>
      <c r="H124" s="61"/>
    </row>
    <row r="125" spans="1:8">
      <c r="D125" s="48"/>
      <c r="H125" s="61"/>
    </row>
    <row r="126" spans="1:8">
      <c r="D126" s="48"/>
      <c r="H126" s="61"/>
    </row>
    <row r="127" spans="1:8">
      <c r="D127" s="48"/>
      <c r="H127" s="61"/>
    </row>
    <row r="128" spans="1:8">
      <c r="D128" s="48"/>
      <c r="H128" s="61"/>
    </row>
    <row r="129" spans="4:8">
      <c r="D129" s="48"/>
      <c r="H129" s="61"/>
    </row>
    <row r="130" spans="4:8">
      <c r="D130" s="48"/>
      <c r="H130" s="61"/>
    </row>
    <row r="131" spans="4:8">
      <c r="D131" s="48"/>
      <c r="H131" s="61"/>
    </row>
    <row r="132" spans="4:8">
      <c r="D132" s="48"/>
      <c r="H132" s="61"/>
    </row>
    <row r="133" spans="4:8">
      <c r="D133" s="48"/>
      <c r="H133" s="61"/>
    </row>
    <row r="134" spans="4:8">
      <c r="D134" s="48"/>
      <c r="H134" s="61"/>
    </row>
    <row r="135" spans="4:8">
      <c r="D135" s="48"/>
      <c r="H135" s="61"/>
    </row>
    <row r="136" spans="4:8">
      <c r="D136" s="48"/>
      <c r="H136" s="61"/>
    </row>
    <row r="137" spans="4:8">
      <c r="D137" s="48"/>
      <c r="H137" s="61"/>
    </row>
    <row r="138" spans="4:8">
      <c r="D138" s="48"/>
      <c r="H138" s="61"/>
    </row>
    <row r="139" spans="4:8">
      <c r="D139" s="48"/>
      <c r="H139" s="61"/>
    </row>
    <row r="140" spans="4:8">
      <c r="D140" s="48"/>
      <c r="H140" s="61"/>
    </row>
    <row r="141" spans="4:8">
      <c r="D141" s="48"/>
      <c r="H141" s="61"/>
    </row>
  </sheetData>
  <sheetProtection algorithmName="SHA-512" hashValue="YiCPJVBGsPyILUP/hJI5dH4giWPQJ0YGRkiWnU5QApW9jyN2s4u+H6v7vYr5ieNXy8dRSR8OFRZaZhMxjvD1Kw==" saltValue="au/weNiKZ9D5+hs5/kCLEw==" spinCount="100000" sheet="1" selectLockedCells="1" selectUnlockedCells="1"/>
  <mergeCells count="27">
    <mergeCell ref="A27:H27"/>
    <mergeCell ref="A24:G24"/>
    <mergeCell ref="A25:H25"/>
    <mergeCell ref="A28:H28"/>
    <mergeCell ref="F26:G26"/>
    <mergeCell ref="A57:H57"/>
    <mergeCell ref="A86:A87"/>
    <mergeCell ref="A31:H31"/>
    <mergeCell ref="A34:H34"/>
    <mergeCell ref="A64:H64"/>
    <mergeCell ref="A39:H39"/>
    <mergeCell ref="A40:H40"/>
    <mergeCell ref="A41:H41"/>
    <mergeCell ref="A49:H49"/>
    <mergeCell ref="A58:H58"/>
    <mergeCell ref="A70:H70"/>
    <mergeCell ref="A102:E102"/>
    <mergeCell ref="B93:B96"/>
    <mergeCell ref="A85:H85"/>
    <mergeCell ref="A93:A96"/>
    <mergeCell ref="A71:H71"/>
    <mergeCell ref="A78:H78"/>
    <mergeCell ref="B97:B101"/>
    <mergeCell ref="A88:A92"/>
    <mergeCell ref="A97:A101"/>
    <mergeCell ref="B86:B87"/>
    <mergeCell ref="B88:B92"/>
  </mergeCells>
  <phoneticPr fontId="2" type="noConversion"/>
  <hyperlinks>
    <hyperlink ref="A113" r:id="rId1" display="mailto:sales02@vidic.com.vn" xr:uid="{00000000-0004-0000-0400-000000000000}"/>
  </hyperlinks>
  <pageMargins left="0.7" right="0.57999999999999996" top="0.2" bottom="0.22" header="0.17" footer="0.18"/>
  <pageSetup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FF0000"/>
  </sheetPr>
  <dimension ref="A23:J80"/>
  <sheetViews>
    <sheetView topLeftCell="A11" workbookViewId="0">
      <selection activeCell="N56" sqref="N56"/>
    </sheetView>
  </sheetViews>
  <sheetFormatPr defaultColWidth="9.109375" defaultRowHeight="10.199999999999999"/>
  <cols>
    <col min="1" max="1" width="5.88671875" style="10" customWidth="1"/>
    <col min="2" max="2" width="10.33203125" style="10" customWidth="1"/>
    <col min="3" max="3" width="26.33203125" style="10" customWidth="1"/>
    <col min="4" max="4" width="12.33203125" style="10" customWidth="1"/>
    <col min="5" max="5" width="8.6640625" style="10" customWidth="1"/>
    <col min="6" max="6" width="11.44140625" style="10" customWidth="1"/>
    <col min="7" max="8" width="6.6640625" style="2" customWidth="1"/>
    <col min="9" max="9" width="12.5546875" style="2" customWidth="1"/>
    <col min="10" max="16384" width="9.109375" style="10"/>
  </cols>
  <sheetData>
    <row r="23" spans="1:9" ht="21">
      <c r="A23" s="316" t="s">
        <v>372</v>
      </c>
      <c r="B23" s="316"/>
      <c r="C23" s="316"/>
      <c r="D23" s="316"/>
      <c r="E23" s="316"/>
      <c r="F23" s="316"/>
      <c r="G23" s="316"/>
      <c r="H23" s="316"/>
      <c r="I23" s="316"/>
    </row>
    <row r="24" spans="1:9">
      <c r="A24" s="317" t="str">
        <f>Daikin!A21:H21</f>
        <v>Báo giá có hiệu lực áp dụng từ ngày 19/04/2017 và có thể thay đổi mà không kịp báo trước, mong Quý khách hàng thông cảm</v>
      </c>
      <c r="B24" s="317"/>
      <c r="C24" s="317"/>
      <c r="D24" s="317"/>
      <c r="E24" s="317"/>
      <c r="F24" s="317"/>
      <c r="G24" s="317"/>
      <c r="H24" s="317"/>
      <c r="I24" s="317"/>
    </row>
    <row r="25" spans="1:9" s="2" customFormat="1" ht="26.25" customHeight="1">
      <c r="A25" s="23" t="s">
        <v>357</v>
      </c>
      <c r="B25" s="23" t="s">
        <v>358</v>
      </c>
      <c r="C25" s="23" t="s">
        <v>350</v>
      </c>
      <c r="D25" s="23" t="s">
        <v>368</v>
      </c>
      <c r="E25" s="23" t="s">
        <v>367</v>
      </c>
      <c r="F25" s="23" t="s">
        <v>351</v>
      </c>
      <c r="G25" s="339" t="s">
        <v>352</v>
      </c>
      <c r="H25" s="340"/>
      <c r="I25" s="24" t="s">
        <v>369</v>
      </c>
    </row>
    <row r="26" spans="1:9" s="3" customFormat="1" ht="26.25" customHeight="1">
      <c r="A26" s="315" t="s">
        <v>245</v>
      </c>
      <c r="B26" s="315"/>
      <c r="C26" s="315"/>
      <c r="D26" s="315"/>
      <c r="E26" s="315"/>
      <c r="F26" s="315"/>
      <c r="G26" s="315"/>
      <c r="H26" s="315"/>
      <c r="I26" s="315"/>
    </row>
    <row r="27" spans="1:9" ht="26.25" customHeight="1">
      <c r="A27" s="341" t="s">
        <v>554</v>
      </c>
      <c r="B27" s="341"/>
      <c r="C27" s="341"/>
      <c r="D27" s="341"/>
      <c r="E27" s="341"/>
      <c r="F27" s="341"/>
      <c r="G27" s="341"/>
      <c r="H27" s="341"/>
      <c r="I27" s="341"/>
    </row>
    <row r="28" spans="1:9" ht="26.25" customHeight="1">
      <c r="A28" s="5">
        <v>1</v>
      </c>
      <c r="B28" s="5" t="s">
        <v>1093</v>
      </c>
      <c r="C28" s="5" t="s">
        <v>591</v>
      </c>
      <c r="D28" s="5">
        <v>9000</v>
      </c>
      <c r="E28" s="5" t="s">
        <v>61</v>
      </c>
      <c r="F28" s="5" t="s">
        <v>390</v>
      </c>
      <c r="G28" s="5">
        <v>24</v>
      </c>
      <c r="H28" s="5" t="s">
        <v>354</v>
      </c>
      <c r="I28" s="25">
        <v>5800000</v>
      </c>
    </row>
    <row r="29" spans="1:9" ht="26.25" customHeight="1">
      <c r="A29" s="5">
        <v>2</v>
      </c>
      <c r="B29" s="5" t="s">
        <v>1094</v>
      </c>
      <c r="C29" s="5" t="s">
        <v>595</v>
      </c>
      <c r="D29" s="5">
        <v>12000</v>
      </c>
      <c r="E29" s="5" t="s">
        <v>61</v>
      </c>
      <c r="F29" s="5" t="s">
        <v>390</v>
      </c>
      <c r="G29" s="5">
        <v>24</v>
      </c>
      <c r="H29" s="5" t="s">
        <v>354</v>
      </c>
      <c r="I29" s="25">
        <v>7100000</v>
      </c>
    </row>
    <row r="30" spans="1:9" ht="26.25" customHeight="1">
      <c r="A30" s="5">
        <v>3</v>
      </c>
      <c r="B30" s="211" t="s">
        <v>1096</v>
      </c>
      <c r="C30" s="210" t="s">
        <v>591</v>
      </c>
      <c r="D30" s="210">
        <v>18000</v>
      </c>
      <c r="E30" s="210" t="s">
        <v>61</v>
      </c>
      <c r="F30" s="210" t="s">
        <v>390</v>
      </c>
      <c r="G30" s="210">
        <v>24</v>
      </c>
      <c r="H30" s="210" t="s">
        <v>354</v>
      </c>
      <c r="I30" s="25">
        <v>13900000</v>
      </c>
    </row>
    <row r="31" spans="1:9" ht="26.25" customHeight="1">
      <c r="A31" s="5">
        <v>4</v>
      </c>
      <c r="B31" s="5" t="s">
        <v>1095</v>
      </c>
      <c r="C31" s="5" t="s">
        <v>592</v>
      </c>
      <c r="D31" s="5">
        <v>18000</v>
      </c>
      <c r="E31" s="5" t="s">
        <v>61</v>
      </c>
      <c r="F31" s="5" t="s">
        <v>390</v>
      </c>
      <c r="G31" s="5">
        <v>24</v>
      </c>
      <c r="H31" s="5" t="s">
        <v>354</v>
      </c>
      <c r="I31" s="25">
        <v>10200000</v>
      </c>
    </row>
    <row r="32" spans="1:9" ht="26.25" customHeight="1">
      <c r="A32" s="5">
        <v>5</v>
      </c>
      <c r="B32" s="5" t="s">
        <v>1097</v>
      </c>
      <c r="C32" s="5" t="s">
        <v>593</v>
      </c>
      <c r="D32" s="5">
        <v>24000</v>
      </c>
      <c r="E32" s="5" t="s">
        <v>61</v>
      </c>
      <c r="F32" s="5" t="s">
        <v>390</v>
      </c>
      <c r="G32" s="5">
        <v>24</v>
      </c>
      <c r="H32" s="5" t="s">
        <v>354</v>
      </c>
      <c r="I32" s="25">
        <v>13600000</v>
      </c>
    </row>
    <row r="33" spans="1:10" ht="26.25" customHeight="1">
      <c r="A33" s="341" t="s">
        <v>555</v>
      </c>
      <c r="B33" s="341"/>
      <c r="C33" s="341"/>
      <c r="D33" s="341"/>
      <c r="E33" s="341"/>
      <c r="F33" s="341"/>
      <c r="G33" s="341"/>
      <c r="H33" s="341"/>
      <c r="I33" s="341"/>
    </row>
    <row r="34" spans="1:10" ht="26.25" customHeight="1">
      <c r="A34" s="5">
        <v>1</v>
      </c>
      <c r="B34" s="5" t="s">
        <v>556</v>
      </c>
      <c r="C34" s="5" t="s">
        <v>560</v>
      </c>
      <c r="D34" s="5">
        <v>18000</v>
      </c>
      <c r="E34" s="5" t="s">
        <v>61</v>
      </c>
      <c r="F34" s="5" t="s">
        <v>390</v>
      </c>
      <c r="G34" s="5">
        <v>24</v>
      </c>
      <c r="H34" s="5" t="s">
        <v>354</v>
      </c>
      <c r="I34" s="25">
        <v>13950000</v>
      </c>
    </row>
    <row r="35" spans="1:10" ht="26.25" customHeight="1">
      <c r="A35" s="5">
        <v>2</v>
      </c>
      <c r="B35" s="5" t="s">
        <v>557</v>
      </c>
      <c r="C35" s="5" t="s">
        <v>561</v>
      </c>
      <c r="D35" s="5">
        <v>24000</v>
      </c>
      <c r="E35" s="5" t="s">
        <v>61</v>
      </c>
      <c r="F35" s="5" t="s">
        <v>390</v>
      </c>
      <c r="G35" s="5">
        <v>24</v>
      </c>
      <c r="H35" s="5" t="s">
        <v>354</v>
      </c>
      <c r="I35" s="25">
        <v>17900000</v>
      </c>
    </row>
    <row r="36" spans="1:10" ht="26.25" customHeight="1">
      <c r="A36" s="5">
        <v>3</v>
      </c>
      <c r="B36" s="5" t="s">
        <v>558</v>
      </c>
      <c r="C36" s="5" t="s">
        <v>562</v>
      </c>
      <c r="D36" s="5">
        <v>36000</v>
      </c>
      <c r="E36" s="5" t="s">
        <v>61</v>
      </c>
      <c r="F36" s="5" t="s">
        <v>390</v>
      </c>
      <c r="G36" s="5">
        <v>24</v>
      </c>
      <c r="H36" s="5" t="s">
        <v>354</v>
      </c>
      <c r="I36" s="25">
        <v>27500000</v>
      </c>
    </row>
    <row r="37" spans="1:10" ht="26.25" customHeight="1">
      <c r="A37" s="5">
        <v>4</v>
      </c>
      <c r="B37" s="5" t="s">
        <v>559</v>
      </c>
      <c r="C37" s="5" t="s">
        <v>563</v>
      </c>
      <c r="D37" s="5">
        <v>42000</v>
      </c>
      <c r="E37" s="5" t="s">
        <v>61</v>
      </c>
      <c r="F37" s="5" t="s">
        <v>390</v>
      </c>
      <c r="G37" s="5">
        <v>24</v>
      </c>
      <c r="H37" s="5" t="s">
        <v>354</v>
      </c>
      <c r="I37" s="25">
        <v>28800000</v>
      </c>
    </row>
    <row r="38" spans="1:10" ht="26.25" customHeight="1">
      <c r="A38" s="342" t="s">
        <v>1098</v>
      </c>
      <c r="B38" s="343"/>
      <c r="C38" s="343"/>
      <c r="D38" s="343"/>
      <c r="E38" s="343"/>
      <c r="F38" s="343"/>
      <c r="G38" s="343"/>
      <c r="H38" s="343"/>
      <c r="I38" s="344"/>
      <c r="J38"/>
    </row>
    <row r="39" spans="1:10" ht="26.25" customHeight="1">
      <c r="A39" s="5">
        <v>1</v>
      </c>
      <c r="B39" s="212" t="s">
        <v>1099</v>
      </c>
      <c r="C39" s="210" t="s">
        <v>1100</v>
      </c>
      <c r="D39" s="210">
        <v>9000</v>
      </c>
      <c r="E39" s="210" t="s">
        <v>61</v>
      </c>
      <c r="F39" s="210" t="s">
        <v>390</v>
      </c>
      <c r="G39" s="210">
        <v>24</v>
      </c>
      <c r="H39" s="210" t="s">
        <v>354</v>
      </c>
      <c r="I39" s="53">
        <v>7700000</v>
      </c>
    </row>
    <row r="40" spans="1:10" ht="26.25" customHeight="1">
      <c r="A40" s="5">
        <v>2</v>
      </c>
      <c r="B40" s="212" t="s">
        <v>1101</v>
      </c>
      <c r="C40" s="210" t="s">
        <v>1102</v>
      </c>
      <c r="D40" s="210">
        <v>12000</v>
      </c>
      <c r="E40" s="210" t="s">
        <v>61</v>
      </c>
      <c r="F40" s="210" t="s">
        <v>390</v>
      </c>
      <c r="G40" s="210">
        <v>24</v>
      </c>
      <c r="H40" s="210" t="s">
        <v>354</v>
      </c>
      <c r="I40" s="53">
        <v>8100000</v>
      </c>
    </row>
    <row r="41" spans="1:10" ht="26.25" customHeight="1">
      <c r="A41" s="5">
        <v>3</v>
      </c>
      <c r="B41" s="212" t="s">
        <v>1103</v>
      </c>
      <c r="C41" s="210" t="s">
        <v>1104</v>
      </c>
      <c r="D41" s="210">
        <v>18000</v>
      </c>
      <c r="E41" s="210" t="s">
        <v>61</v>
      </c>
      <c r="F41" s="210" t="s">
        <v>390</v>
      </c>
      <c r="G41" s="210">
        <v>24</v>
      </c>
      <c r="H41" s="210" t="s">
        <v>354</v>
      </c>
      <c r="I41" s="53">
        <v>13200000</v>
      </c>
    </row>
    <row r="42" spans="1:10" ht="26.25" customHeight="1">
      <c r="A42" s="5">
        <v>4</v>
      </c>
      <c r="B42" s="212" t="s">
        <v>1105</v>
      </c>
      <c r="C42" s="210" t="s">
        <v>1106</v>
      </c>
      <c r="D42" s="210">
        <v>9000</v>
      </c>
      <c r="E42" s="210" t="s">
        <v>61</v>
      </c>
      <c r="F42" s="210" t="s">
        <v>390</v>
      </c>
      <c r="G42" s="210">
        <v>24</v>
      </c>
      <c r="H42" s="210" t="s">
        <v>354</v>
      </c>
      <c r="I42" s="53">
        <v>6800000</v>
      </c>
    </row>
    <row r="43" spans="1:10" ht="26.25" customHeight="1">
      <c r="A43" s="5">
        <v>5</v>
      </c>
      <c r="B43" s="212" t="s">
        <v>1107</v>
      </c>
      <c r="C43" s="210" t="s">
        <v>1108</v>
      </c>
      <c r="D43" s="210">
        <v>12000</v>
      </c>
      <c r="E43" s="210" t="s">
        <v>61</v>
      </c>
      <c r="F43" s="210" t="s">
        <v>390</v>
      </c>
      <c r="G43" s="210">
        <v>24</v>
      </c>
      <c r="H43" s="210" t="s">
        <v>354</v>
      </c>
      <c r="I43" s="53">
        <v>7900000</v>
      </c>
    </row>
    <row r="44" spans="1:10" ht="26.25" customHeight="1">
      <c r="A44" s="5">
        <v>6</v>
      </c>
      <c r="B44" s="212" t="s">
        <v>1109</v>
      </c>
      <c r="C44" s="210" t="s">
        <v>1110</v>
      </c>
      <c r="D44" s="210">
        <v>18000</v>
      </c>
      <c r="E44" s="210" t="s">
        <v>61</v>
      </c>
      <c r="F44" s="210" t="s">
        <v>390</v>
      </c>
      <c r="G44" s="210">
        <v>24</v>
      </c>
      <c r="H44" s="210" t="s">
        <v>354</v>
      </c>
      <c r="I44" s="53">
        <v>12050000</v>
      </c>
    </row>
    <row r="45" spans="1:10" ht="26.25" customHeight="1">
      <c r="A45" s="5">
        <v>7</v>
      </c>
      <c r="B45" s="212" t="s">
        <v>1111</v>
      </c>
      <c r="C45" s="210" t="s">
        <v>1112</v>
      </c>
      <c r="D45" s="210">
        <v>24000</v>
      </c>
      <c r="E45" s="210" t="s">
        <v>61</v>
      </c>
      <c r="F45" s="210" t="s">
        <v>390</v>
      </c>
      <c r="G45" s="210">
        <v>24</v>
      </c>
      <c r="H45" s="210" t="s">
        <v>354</v>
      </c>
      <c r="I45" s="53">
        <v>15500000</v>
      </c>
    </row>
    <row r="46" spans="1:10" s="3" customFormat="1" ht="26.25" customHeight="1">
      <c r="A46" s="315" t="s">
        <v>246</v>
      </c>
      <c r="B46" s="315"/>
      <c r="C46" s="315"/>
      <c r="D46" s="315"/>
      <c r="E46" s="315"/>
      <c r="F46" s="315"/>
      <c r="G46" s="315"/>
      <c r="H46" s="315"/>
      <c r="I46" s="315"/>
    </row>
    <row r="47" spans="1:10" ht="26.25" customHeight="1">
      <c r="A47" s="336" t="s">
        <v>565</v>
      </c>
      <c r="B47" s="337"/>
      <c r="C47" s="337"/>
      <c r="D47" s="337"/>
      <c r="E47" s="337"/>
      <c r="F47" s="337"/>
      <c r="G47" s="337"/>
      <c r="H47" s="337"/>
      <c r="I47" s="338"/>
    </row>
    <row r="48" spans="1:10" ht="26.25" customHeight="1">
      <c r="A48" s="5">
        <v>1</v>
      </c>
      <c r="B48" s="5" t="s">
        <v>594</v>
      </c>
      <c r="C48" s="5" t="s">
        <v>596</v>
      </c>
      <c r="D48" s="37">
        <v>9000</v>
      </c>
      <c r="E48" s="5" t="s">
        <v>61</v>
      </c>
      <c r="F48" s="5" t="s">
        <v>390</v>
      </c>
      <c r="G48" s="5">
        <v>24</v>
      </c>
      <c r="H48" s="5" t="s">
        <v>354</v>
      </c>
      <c r="I48" s="25">
        <v>6500000</v>
      </c>
    </row>
    <row r="49" spans="1:10" ht="26.25" customHeight="1">
      <c r="A49" s="5">
        <v>2</v>
      </c>
      <c r="B49" s="5" t="s">
        <v>597</v>
      </c>
      <c r="C49" s="5" t="s">
        <v>598</v>
      </c>
      <c r="D49" s="37">
        <v>12000</v>
      </c>
      <c r="E49" s="5" t="s">
        <v>61</v>
      </c>
      <c r="F49" s="5" t="s">
        <v>390</v>
      </c>
      <c r="G49" s="5">
        <v>24</v>
      </c>
      <c r="H49" s="5" t="s">
        <v>354</v>
      </c>
      <c r="I49" s="25">
        <v>7800000</v>
      </c>
    </row>
    <row r="50" spans="1:10" ht="26.25" customHeight="1">
      <c r="A50" s="5">
        <v>3</v>
      </c>
      <c r="B50" s="5" t="s">
        <v>600</v>
      </c>
      <c r="C50" s="5" t="s">
        <v>599</v>
      </c>
      <c r="D50" s="37">
        <v>18000</v>
      </c>
      <c r="E50" s="5" t="s">
        <v>61</v>
      </c>
      <c r="F50" s="5" t="s">
        <v>390</v>
      </c>
      <c r="G50" s="5">
        <v>24</v>
      </c>
      <c r="H50" s="5" t="s">
        <v>354</v>
      </c>
      <c r="I50" s="25">
        <v>11500000</v>
      </c>
    </row>
    <row r="51" spans="1:10" ht="26.25" customHeight="1">
      <c r="A51" s="5">
        <v>4</v>
      </c>
      <c r="B51" s="212" t="s">
        <v>1113</v>
      </c>
      <c r="C51" s="5" t="s">
        <v>570</v>
      </c>
      <c r="D51" s="37">
        <v>24000</v>
      </c>
      <c r="E51" s="5" t="s">
        <v>61</v>
      </c>
      <c r="F51" s="5" t="s">
        <v>390</v>
      </c>
      <c r="G51" s="5">
        <v>24</v>
      </c>
      <c r="H51" s="5" t="s">
        <v>354</v>
      </c>
      <c r="I51" s="25">
        <v>15200000</v>
      </c>
    </row>
    <row r="52" spans="1:10" ht="26.25" customHeight="1">
      <c r="A52" s="5">
        <v>5</v>
      </c>
      <c r="B52" s="212" t="s">
        <v>1114</v>
      </c>
      <c r="C52" s="213" t="s">
        <v>1115</v>
      </c>
      <c r="D52" s="214">
        <v>9000</v>
      </c>
      <c r="E52" s="210" t="s">
        <v>61</v>
      </c>
      <c r="F52" s="210" t="s">
        <v>390</v>
      </c>
      <c r="G52" s="210">
        <v>24</v>
      </c>
      <c r="H52" s="210" t="s">
        <v>354</v>
      </c>
      <c r="I52" s="53">
        <v>7600000</v>
      </c>
    </row>
    <row r="53" spans="1:10" ht="26.25" customHeight="1">
      <c r="A53" s="5">
        <v>6</v>
      </c>
      <c r="B53" s="212" t="s">
        <v>1116</v>
      </c>
      <c r="C53" s="213" t="s">
        <v>1117</v>
      </c>
      <c r="D53" s="214">
        <v>12000</v>
      </c>
      <c r="E53" s="210" t="s">
        <v>61</v>
      </c>
      <c r="F53" s="210" t="s">
        <v>390</v>
      </c>
      <c r="G53" s="210">
        <v>24</v>
      </c>
      <c r="H53" s="210" t="s">
        <v>354</v>
      </c>
      <c r="I53" s="53">
        <v>8200000</v>
      </c>
    </row>
    <row r="54" spans="1:10" ht="26.25" customHeight="1">
      <c r="A54" s="5">
        <v>7</v>
      </c>
      <c r="B54" s="212" t="s">
        <v>1118</v>
      </c>
      <c r="C54" s="213" t="s">
        <v>1119</v>
      </c>
      <c r="D54" s="214">
        <v>18000</v>
      </c>
      <c r="E54" s="210" t="s">
        <v>61</v>
      </c>
      <c r="F54" s="210" t="s">
        <v>390</v>
      </c>
      <c r="G54" s="210">
        <v>24</v>
      </c>
      <c r="H54" s="210" t="s">
        <v>354</v>
      </c>
      <c r="I54" s="53">
        <v>13100000</v>
      </c>
    </row>
    <row r="55" spans="1:10" ht="26.25" customHeight="1">
      <c r="A55" s="5">
        <v>8</v>
      </c>
      <c r="B55" s="212" t="s">
        <v>1120</v>
      </c>
      <c r="C55" s="213" t="s">
        <v>1121</v>
      </c>
      <c r="D55" s="214">
        <v>24000</v>
      </c>
      <c r="E55" s="210" t="s">
        <v>61</v>
      </c>
      <c r="F55" s="210" t="s">
        <v>390</v>
      </c>
      <c r="G55" s="210">
        <v>24</v>
      </c>
      <c r="H55" s="210" t="s">
        <v>354</v>
      </c>
      <c r="I55" s="53">
        <v>14950000</v>
      </c>
    </row>
    <row r="56" spans="1:10" ht="26.25" customHeight="1">
      <c r="A56" s="342" t="s">
        <v>1122</v>
      </c>
      <c r="B56" s="343"/>
      <c r="C56" s="343"/>
      <c r="D56" s="343"/>
      <c r="E56" s="343"/>
      <c r="F56" s="343"/>
      <c r="G56" s="343"/>
      <c r="H56" s="343"/>
      <c r="I56" s="344"/>
      <c r="J56"/>
    </row>
    <row r="57" spans="1:10" ht="26.25" customHeight="1">
      <c r="A57" s="5">
        <v>1</v>
      </c>
      <c r="B57" s="212" t="s">
        <v>1123</v>
      </c>
      <c r="C57" s="210" t="s">
        <v>1124</v>
      </c>
      <c r="D57" s="214">
        <v>9000</v>
      </c>
      <c r="E57" s="210" t="s">
        <v>61</v>
      </c>
      <c r="F57" s="210" t="s">
        <v>390</v>
      </c>
      <c r="G57" s="210">
        <v>24</v>
      </c>
      <c r="H57" s="210" t="s">
        <v>354</v>
      </c>
      <c r="I57" s="53" t="s">
        <v>381</v>
      </c>
    </row>
    <row r="58" spans="1:10" ht="26.25" customHeight="1">
      <c r="A58" s="5">
        <v>2</v>
      </c>
      <c r="B58" s="212" t="s">
        <v>1125</v>
      </c>
      <c r="C58" s="210" t="s">
        <v>1126</v>
      </c>
      <c r="D58" s="214">
        <v>12000</v>
      </c>
      <c r="E58" s="210" t="s">
        <v>61</v>
      </c>
      <c r="F58" s="210" t="s">
        <v>390</v>
      </c>
      <c r="G58" s="210">
        <v>24</v>
      </c>
      <c r="H58" s="210" t="s">
        <v>354</v>
      </c>
      <c r="I58" s="53" t="s">
        <v>381</v>
      </c>
    </row>
    <row r="59" spans="1:10" ht="26.25" customHeight="1">
      <c r="A59" s="5">
        <v>3</v>
      </c>
      <c r="B59" s="212" t="s">
        <v>1127</v>
      </c>
      <c r="C59" s="210" t="s">
        <v>1128</v>
      </c>
      <c r="D59" s="214">
        <v>18000</v>
      </c>
      <c r="E59" s="210" t="s">
        <v>61</v>
      </c>
      <c r="F59" s="210" t="s">
        <v>390</v>
      </c>
      <c r="G59" s="210">
        <v>24</v>
      </c>
      <c r="H59" s="210" t="s">
        <v>354</v>
      </c>
      <c r="I59" s="53" t="s">
        <v>381</v>
      </c>
    </row>
    <row r="60" spans="1:10" ht="26.25" customHeight="1">
      <c r="A60" s="5">
        <v>4</v>
      </c>
      <c r="B60" s="212" t="s">
        <v>1129</v>
      </c>
      <c r="C60" s="210" t="s">
        <v>1130</v>
      </c>
      <c r="D60" s="214">
        <v>12000</v>
      </c>
      <c r="E60" s="210" t="s">
        <v>61</v>
      </c>
      <c r="F60" s="210" t="s">
        <v>390</v>
      </c>
      <c r="G60" s="210">
        <v>24</v>
      </c>
      <c r="H60" s="210" t="s">
        <v>354</v>
      </c>
      <c r="I60" s="53" t="s">
        <v>381</v>
      </c>
    </row>
    <row r="61" spans="1:10" ht="26.25" customHeight="1">
      <c r="A61" s="5">
        <v>5</v>
      </c>
      <c r="B61" s="212" t="s">
        <v>1131</v>
      </c>
      <c r="C61" s="210" t="s">
        <v>1132</v>
      </c>
      <c r="D61" s="214">
        <v>9000</v>
      </c>
      <c r="E61" s="210" t="s">
        <v>61</v>
      </c>
      <c r="F61" s="210" t="s">
        <v>390</v>
      </c>
      <c r="G61" s="210">
        <v>24</v>
      </c>
      <c r="H61" s="210" t="s">
        <v>354</v>
      </c>
      <c r="I61" s="53" t="s">
        <v>381</v>
      </c>
    </row>
    <row r="62" spans="1:10" ht="26.25" customHeight="1">
      <c r="A62" s="336" t="s">
        <v>564</v>
      </c>
      <c r="B62" s="337"/>
      <c r="C62" s="337"/>
      <c r="D62" s="337"/>
      <c r="E62" s="337"/>
      <c r="F62" s="337"/>
      <c r="G62" s="337"/>
      <c r="H62" s="337"/>
      <c r="I62" s="338"/>
    </row>
    <row r="63" spans="1:10" ht="26.25" customHeight="1">
      <c r="A63" s="5">
        <v>1</v>
      </c>
      <c r="B63" s="5" t="s">
        <v>566</v>
      </c>
      <c r="C63" s="5" t="s">
        <v>571</v>
      </c>
      <c r="D63" s="37">
        <v>18000</v>
      </c>
      <c r="E63" s="5" t="s">
        <v>61</v>
      </c>
      <c r="F63" s="5" t="s">
        <v>390</v>
      </c>
      <c r="G63" s="5">
        <v>24</v>
      </c>
      <c r="H63" s="5" t="s">
        <v>354</v>
      </c>
      <c r="I63" s="25">
        <v>16800000</v>
      </c>
    </row>
    <row r="64" spans="1:10" ht="26.25" customHeight="1">
      <c r="A64" s="5">
        <v>2</v>
      </c>
      <c r="B64" s="5" t="s">
        <v>567</v>
      </c>
      <c r="C64" s="5" t="s">
        <v>572</v>
      </c>
      <c r="D64" s="37">
        <v>24000</v>
      </c>
      <c r="E64" s="5" t="s">
        <v>61</v>
      </c>
      <c r="F64" s="5" t="s">
        <v>390</v>
      </c>
      <c r="G64" s="5">
        <v>24</v>
      </c>
      <c r="H64" s="5" t="s">
        <v>354</v>
      </c>
      <c r="I64" s="25">
        <v>21300000</v>
      </c>
    </row>
    <row r="65" spans="1:9" ht="26.25" customHeight="1">
      <c r="A65" s="5">
        <v>3</v>
      </c>
      <c r="B65" s="5" t="s">
        <v>568</v>
      </c>
      <c r="C65" s="5" t="s">
        <v>573</v>
      </c>
      <c r="D65" s="37">
        <v>36000</v>
      </c>
      <c r="E65" s="5" t="s">
        <v>61</v>
      </c>
      <c r="F65" s="5" t="s">
        <v>390</v>
      </c>
      <c r="G65" s="5">
        <v>24</v>
      </c>
      <c r="H65" s="5" t="s">
        <v>354</v>
      </c>
      <c r="I65" s="25">
        <v>31100000</v>
      </c>
    </row>
    <row r="66" spans="1:9" ht="26.25" customHeight="1">
      <c r="A66" s="5">
        <v>4</v>
      </c>
      <c r="B66" s="5" t="s">
        <v>569</v>
      </c>
      <c r="C66" s="5" t="s">
        <v>574</v>
      </c>
      <c r="D66" s="37">
        <v>42000</v>
      </c>
      <c r="E66" s="5" t="s">
        <v>61</v>
      </c>
      <c r="F66" s="5" t="s">
        <v>390</v>
      </c>
      <c r="G66" s="5">
        <v>24</v>
      </c>
      <c r="H66" s="5" t="s">
        <v>354</v>
      </c>
      <c r="I66" s="25">
        <v>33100000</v>
      </c>
    </row>
    <row r="67" spans="1:9" ht="26.25" customHeight="1"/>
    <row r="68" spans="1:9" ht="17.25" customHeight="1">
      <c r="A68" s="147" t="s">
        <v>348</v>
      </c>
      <c r="B68" s="147"/>
      <c r="C68" s="147"/>
      <c r="D68" s="147"/>
      <c r="E68" s="147"/>
      <c r="F68" s="148"/>
      <c r="G68" s="141"/>
      <c r="H68" s="149"/>
      <c r="I68" s="9"/>
    </row>
    <row r="69" spans="1:9" ht="17.25" customHeight="1">
      <c r="A69" s="150" t="s">
        <v>144</v>
      </c>
      <c r="B69" s="150"/>
      <c r="C69" s="150"/>
      <c r="D69" s="150"/>
      <c r="E69" s="150"/>
      <c r="F69" s="148"/>
      <c r="G69" s="141"/>
      <c r="H69" s="149"/>
      <c r="I69" s="9"/>
    </row>
    <row r="70" spans="1:9" ht="17.25" customHeight="1">
      <c r="A70" s="150" t="s">
        <v>147</v>
      </c>
      <c r="B70" s="150"/>
      <c r="C70" s="150"/>
      <c r="D70" s="150"/>
      <c r="E70" s="150"/>
      <c r="F70" s="148"/>
      <c r="G70" s="141"/>
      <c r="H70" s="149"/>
      <c r="I70" s="9"/>
    </row>
    <row r="71" spans="1:9" ht="17.25" customHeight="1">
      <c r="A71" s="150" t="s">
        <v>355</v>
      </c>
      <c r="B71" s="150"/>
      <c r="C71" s="150"/>
      <c r="D71" s="150"/>
      <c r="E71" s="150"/>
      <c r="F71" s="148"/>
      <c r="G71" s="141"/>
      <c r="H71" s="149"/>
      <c r="I71" s="9"/>
    </row>
    <row r="72" spans="1:9" ht="17.25" customHeight="1">
      <c r="A72" s="150" t="s">
        <v>122</v>
      </c>
      <c r="B72" s="150"/>
      <c r="C72" s="150"/>
      <c r="D72" s="150"/>
      <c r="E72" s="150"/>
      <c r="F72" s="148"/>
      <c r="G72" s="141"/>
      <c r="H72" s="149"/>
      <c r="I72" s="9"/>
    </row>
    <row r="73" spans="1:9" s="28" customFormat="1" ht="17.25" customHeight="1">
      <c r="A73" s="151" t="s">
        <v>123</v>
      </c>
      <c r="B73" s="151"/>
      <c r="C73" s="152"/>
      <c r="D73" s="151"/>
      <c r="E73" s="151"/>
      <c r="F73" s="153"/>
      <c r="G73" s="146"/>
      <c r="H73" s="154"/>
      <c r="I73" s="8"/>
    </row>
    <row r="74" spans="1:9" ht="17.25" customHeight="1">
      <c r="A74" s="147" t="s">
        <v>148</v>
      </c>
      <c r="B74" s="147"/>
      <c r="C74" s="147"/>
      <c r="D74" s="147"/>
      <c r="E74" s="147"/>
      <c r="F74" s="148"/>
      <c r="G74" s="141"/>
      <c r="H74" s="149"/>
      <c r="I74" s="9"/>
    </row>
    <row r="75" spans="1:9" ht="17.25" customHeight="1">
      <c r="A75" s="155" t="s">
        <v>1021</v>
      </c>
      <c r="B75" s="155"/>
      <c r="C75" s="155"/>
      <c r="D75" s="155"/>
      <c r="E75" s="155"/>
      <c r="F75" s="148"/>
      <c r="G75" s="141"/>
      <c r="H75" s="149"/>
      <c r="I75" s="9"/>
    </row>
    <row r="76" spans="1:9" ht="17.25" customHeight="1">
      <c r="A76" s="150" t="s">
        <v>1020</v>
      </c>
      <c r="B76" s="150"/>
      <c r="C76" s="150"/>
      <c r="D76" s="150"/>
      <c r="E76" s="150"/>
      <c r="F76" s="148"/>
      <c r="G76" s="141"/>
      <c r="H76" s="149"/>
      <c r="I76" s="9"/>
    </row>
    <row r="77" spans="1:9" ht="17.25" customHeight="1">
      <c r="A77" s="150" t="s">
        <v>760</v>
      </c>
      <c r="B77" s="150"/>
      <c r="C77" s="150"/>
      <c r="D77" s="150"/>
      <c r="E77" s="150"/>
      <c r="F77" s="148"/>
      <c r="G77" s="141"/>
      <c r="H77" s="149"/>
      <c r="I77" s="9"/>
    </row>
    <row r="78" spans="1:9" ht="17.25" customHeight="1">
      <c r="A78" s="150" t="s">
        <v>347</v>
      </c>
      <c r="B78" s="150"/>
      <c r="C78" s="150"/>
      <c r="D78" s="150"/>
      <c r="E78" s="150"/>
      <c r="F78" s="148"/>
      <c r="G78" s="141"/>
      <c r="H78" s="149"/>
      <c r="I78" s="9"/>
    </row>
    <row r="79" spans="1:9" ht="17.25" customHeight="1">
      <c r="C79" s="43"/>
      <c r="F79" s="9"/>
      <c r="G79" s="10"/>
      <c r="H79" s="9"/>
      <c r="I79" s="9"/>
    </row>
    <row r="80" spans="1:9">
      <c r="D80" s="9"/>
      <c r="G80" s="10"/>
      <c r="H80" s="10"/>
      <c r="I80" s="9"/>
    </row>
  </sheetData>
  <sheetProtection algorithmName="SHA-512" hashValue="ASdVKPcoIcpK7rNhXjkXKCzo7vSQvbYavyt9J47h9qe5uLX+35bnOtI9iGb/rYVD843JINZ9yw+tXrifCnLCjA==" saltValue="CW3+ChecZHPsqRldP2WPrQ==" spinCount="100000" sheet="1" selectLockedCells="1" selectUnlockedCells="1"/>
  <mergeCells count="11">
    <mergeCell ref="A62:I62"/>
    <mergeCell ref="A46:I46"/>
    <mergeCell ref="A23:I23"/>
    <mergeCell ref="A24:I24"/>
    <mergeCell ref="A26:I26"/>
    <mergeCell ref="G25:H25"/>
    <mergeCell ref="A27:I27"/>
    <mergeCell ref="A33:I33"/>
    <mergeCell ref="A47:I47"/>
    <mergeCell ref="A38:I38"/>
    <mergeCell ref="A56:I56"/>
  </mergeCells>
  <phoneticPr fontId="2" type="noConversion"/>
  <hyperlinks>
    <hyperlink ref="A78" r:id="rId1" display="mailto:sales02@vidic.com.vn" xr:uid="{00000000-0004-0000-0500-000000000000}"/>
  </hyperlinks>
  <pageMargins left="0.22" right="0.23" top="0.22" bottom="0.22" header="0.2" footer="0.2"/>
  <pageSetup paperSize="9" orientation="portrait"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indexed="11"/>
  </sheetPr>
  <dimension ref="A16:I123"/>
  <sheetViews>
    <sheetView topLeftCell="A80" workbookViewId="0">
      <selection activeCell="J95" sqref="J95"/>
    </sheetView>
  </sheetViews>
  <sheetFormatPr defaultColWidth="9.109375" defaultRowHeight="10.199999999999999"/>
  <cols>
    <col min="1" max="1" width="5.88671875" style="10" customWidth="1"/>
    <col min="2" max="2" width="23.33203125" style="10" customWidth="1"/>
    <col min="3" max="3" width="8.6640625" style="10" customWidth="1"/>
    <col min="4" max="4" width="11.44140625" style="10" customWidth="1"/>
    <col min="5" max="5" width="10.109375" style="10" customWidth="1"/>
    <col min="6" max="6" width="7.44140625" style="2" customWidth="1"/>
    <col min="7" max="7" width="7.33203125" style="10" customWidth="1"/>
    <col min="8" max="8" width="14.88671875" style="1" customWidth="1"/>
    <col min="9" max="16384" width="9.109375" style="10"/>
  </cols>
  <sheetData>
    <row r="16" spans="3:4">
      <c r="C16" s="21"/>
      <c r="D16" s="21"/>
    </row>
    <row r="17" spans="1:9">
      <c r="C17" s="21"/>
      <c r="D17" s="21"/>
    </row>
    <row r="18" spans="1:9">
      <c r="C18" s="21"/>
      <c r="D18" s="21"/>
    </row>
    <row r="19" spans="1:9">
      <c r="C19" s="21"/>
      <c r="D19" s="21"/>
    </row>
    <row r="20" spans="1:9">
      <c r="C20" s="21"/>
      <c r="D20" s="21"/>
    </row>
    <row r="21" spans="1:9">
      <c r="C21" s="21"/>
      <c r="D21" s="21"/>
    </row>
    <row r="22" spans="1:9" ht="21">
      <c r="A22" s="316" t="s">
        <v>419</v>
      </c>
      <c r="B22" s="316"/>
      <c r="C22" s="316"/>
      <c r="D22" s="316"/>
      <c r="E22" s="316"/>
      <c r="F22" s="316"/>
      <c r="G22" s="316"/>
      <c r="H22" s="316"/>
    </row>
    <row r="23" spans="1:9">
      <c r="A23" s="317" t="str">
        <f>Daikin!A21:H21</f>
        <v>Báo giá có hiệu lực áp dụng từ ngày 19/04/2017 và có thể thay đổi mà không kịp báo trước, mong Quý khách hàng thông cảm</v>
      </c>
      <c r="B23" s="317"/>
      <c r="C23" s="317"/>
      <c r="D23" s="317"/>
      <c r="E23" s="317"/>
      <c r="F23" s="317"/>
      <c r="G23" s="317"/>
      <c r="H23" s="317"/>
    </row>
    <row r="24" spans="1:9" s="2" customFormat="1" ht="25.5" customHeight="1">
      <c r="A24" s="44" t="s">
        <v>357</v>
      </c>
      <c r="B24" s="44" t="s">
        <v>358</v>
      </c>
      <c r="C24" s="44" t="s">
        <v>368</v>
      </c>
      <c r="D24" s="44" t="s">
        <v>367</v>
      </c>
      <c r="E24" s="44" t="s">
        <v>351</v>
      </c>
      <c r="F24" s="318" t="s">
        <v>352</v>
      </c>
      <c r="G24" s="318"/>
      <c r="H24" s="45" t="s">
        <v>369</v>
      </c>
    </row>
    <row r="25" spans="1:9" s="3" customFormat="1" ht="18" customHeight="1">
      <c r="A25" s="319" t="s">
        <v>99</v>
      </c>
      <c r="B25" s="319"/>
      <c r="C25" s="319"/>
      <c r="D25" s="319"/>
      <c r="E25" s="319"/>
      <c r="F25" s="319"/>
      <c r="G25" s="319"/>
      <c r="H25" s="319"/>
    </row>
    <row r="26" spans="1:9" s="3" customFormat="1" ht="17.25" customHeight="1">
      <c r="A26" s="315" t="s">
        <v>1149</v>
      </c>
      <c r="B26" s="315"/>
      <c r="C26" s="315"/>
      <c r="D26" s="315"/>
      <c r="E26" s="315"/>
      <c r="F26" s="315"/>
      <c r="G26" s="315"/>
      <c r="H26" s="315"/>
    </row>
    <row r="27" spans="1:9" ht="17.25" customHeight="1">
      <c r="A27" s="13">
        <v>1</v>
      </c>
      <c r="B27" s="216" t="s">
        <v>1144</v>
      </c>
      <c r="C27" s="13">
        <v>9000</v>
      </c>
      <c r="D27" s="13" t="s">
        <v>57</v>
      </c>
      <c r="E27" s="13" t="s">
        <v>387</v>
      </c>
      <c r="F27" s="13">
        <v>24</v>
      </c>
      <c r="G27" s="13" t="s">
        <v>354</v>
      </c>
      <c r="H27" s="217">
        <v>6100000</v>
      </c>
      <c r="I27" s="56"/>
    </row>
    <row r="28" spans="1:9" ht="17.25" customHeight="1">
      <c r="A28" s="13">
        <v>2</v>
      </c>
      <c r="B28" s="216" t="s">
        <v>1143</v>
      </c>
      <c r="C28" s="13">
        <v>12000</v>
      </c>
      <c r="D28" s="13" t="s">
        <v>57</v>
      </c>
      <c r="E28" s="13" t="s">
        <v>387</v>
      </c>
      <c r="F28" s="13">
        <v>24</v>
      </c>
      <c r="G28" s="13" t="s">
        <v>354</v>
      </c>
      <c r="H28" s="217">
        <v>7550000</v>
      </c>
      <c r="I28" s="56"/>
    </row>
    <row r="29" spans="1:9" ht="17.25" customHeight="1">
      <c r="A29" s="5">
        <v>3</v>
      </c>
      <c r="B29" s="216" t="s">
        <v>1145</v>
      </c>
      <c r="C29" s="5">
        <v>18000</v>
      </c>
      <c r="D29" s="5" t="s">
        <v>57</v>
      </c>
      <c r="E29" s="5" t="s">
        <v>387</v>
      </c>
      <c r="F29" s="5">
        <v>24</v>
      </c>
      <c r="G29" s="5" t="s">
        <v>354</v>
      </c>
      <c r="H29" s="217">
        <v>11050000</v>
      </c>
      <c r="I29" s="56"/>
    </row>
    <row r="30" spans="1:9" ht="17.25" customHeight="1">
      <c r="A30" s="13">
        <v>4</v>
      </c>
      <c r="B30" s="216" t="s">
        <v>1146</v>
      </c>
      <c r="C30" s="5">
        <v>22000</v>
      </c>
      <c r="D30" s="5" t="s">
        <v>57</v>
      </c>
      <c r="E30" s="5" t="s">
        <v>387</v>
      </c>
      <c r="F30" s="5">
        <v>24</v>
      </c>
      <c r="G30" s="5" t="s">
        <v>354</v>
      </c>
      <c r="H30" s="218" t="s">
        <v>898</v>
      </c>
      <c r="I30" s="56"/>
    </row>
    <row r="31" spans="1:9" ht="17.25" customHeight="1">
      <c r="A31" s="5">
        <v>5</v>
      </c>
      <c r="B31" s="216" t="s">
        <v>1147</v>
      </c>
      <c r="C31" s="5">
        <v>24000</v>
      </c>
      <c r="D31" s="5" t="s">
        <v>57</v>
      </c>
      <c r="E31" s="5" t="s">
        <v>387</v>
      </c>
      <c r="F31" s="5">
        <v>24</v>
      </c>
      <c r="G31" s="5" t="s">
        <v>354</v>
      </c>
      <c r="H31" s="217">
        <v>14750000</v>
      </c>
      <c r="I31" s="56"/>
    </row>
    <row r="32" spans="1:9" ht="17.25" customHeight="1">
      <c r="A32" s="5">
        <v>6</v>
      </c>
      <c r="B32" s="216" t="s">
        <v>1148</v>
      </c>
      <c r="C32" s="5">
        <v>28000</v>
      </c>
      <c r="D32" s="5" t="s">
        <v>57</v>
      </c>
      <c r="E32" s="5" t="s">
        <v>387</v>
      </c>
      <c r="F32" s="5">
        <v>24</v>
      </c>
      <c r="G32" s="5" t="s">
        <v>354</v>
      </c>
      <c r="H32" s="217">
        <v>16500000</v>
      </c>
      <c r="I32" s="56"/>
    </row>
    <row r="33" spans="1:9" s="3" customFormat="1" ht="17.25" customHeight="1">
      <c r="A33" s="315" t="s">
        <v>1150</v>
      </c>
      <c r="B33" s="315"/>
      <c r="C33" s="315"/>
      <c r="D33" s="315"/>
      <c r="E33" s="315"/>
      <c r="F33" s="315"/>
      <c r="G33" s="315"/>
      <c r="H33" s="315"/>
    </row>
    <row r="34" spans="1:9" ht="17.25" customHeight="1">
      <c r="A34" s="13">
        <v>1</v>
      </c>
      <c r="B34" s="219" t="s">
        <v>1151</v>
      </c>
      <c r="C34" s="13">
        <v>9000</v>
      </c>
      <c r="D34" s="13" t="s">
        <v>57</v>
      </c>
      <c r="E34" s="13" t="s">
        <v>387</v>
      </c>
      <c r="F34" s="13">
        <v>24</v>
      </c>
      <c r="G34" s="13" t="s">
        <v>354</v>
      </c>
      <c r="H34" s="217">
        <v>6900000</v>
      </c>
      <c r="I34" s="56"/>
    </row>
    <row r="35" spans="1:9" ht="17.25" customHeight="1">
      <c r="A35" s="13">
        <v>2</v>
      </c>
      <c r="B35" s="219" t="s">
        <v>1152</v>
      </c>
      <c r="C35" s="13">
        <v>12000</v>
      </c>
      <c r="D35" s="13" t="s">
        <v>57</v>
      </c>
      <c r="E35" s="13" t="s">
        <v>387</v>
      </c>
      <c r="F35" s="13">
        <v>24</v>
      </c>
      <c r="G35" s="13" t="s">
        <v>354</v>
      </c>
      <c r="H35" s="217">
        <v>8550000</v>
      </c>
      <c r="I35" s="56"/>
    </row>
    <row r="36" spans="1:9" ht="17.25" customHeight="1">
      <c r="A36" s="215">
        <v>3</v>
      </c>
      <c r="B36" s="219" t="s">
        <v>1153</v>
      </c>
      <c r="C36" s="215">
        <v>18000</v>
      </c>
      <c r="D36" s="215" t="s">
        <v>57</v>
      </c>
      <c r="E36" s="215" t="s">
        <v>387</v>
      </c>
      <c r="F36" s="215">
        <v>24</v>
      </c>
      <c r="G36" s="215" t="s">
        <v>354</v>
      </c>
      <c r="H36" s="217">
        <v>12150000</v>
      </c>
      <c r="I36" s="56"/>
    </row>
    <row r="37" spans="1:9" ht="17.25" customHeight="1">
      <c r="A37" s="13">
        <v>4</v>
      </c>
      <c r="B37" s="219" t="s">
        <v>1154</v>
      </c>
      <c r="C37" s="215">
        <v>22000</v>
      </c>
      <c r="D37" s="215" t="s">
        <v>57</v>
      </c>
      <c r="E37" s="215" t="s">
        <v>387</v>
      </c>
      <c r="F37" s="215">
        <v>24</v>
      </c>
      <c r="G37" s="215" t="s">
        <v>354</v>
      </c>
      <c r="H37" s="218" t="s">
        <v>898</v>
      </c>
      <c r="I37" s="56"/>
    </row>
    <row r="38" spans="1:9" ht="17.25" customHeight="1">
      <c r="A38" s="13">
        <v>5</v>
      </c>
      <c r="B38" s="219" t="s">
        <v>1155</v>
      </c>
      <c r="C38" s="215">
        <v>24000</v>
      </c>
      <c r="D38" s="13" t="s">
        <v>57</v>
      </c>
      <c r="E38" s="215" t="s">
        <v>387</v>
      </c>
      <c r="F38" s="215">
        <v>24</v>
      </c>
      <c r="G38" s="215" t="s">
        <v>354</v>
      </c>
      <c r="H38" s="217">
        <v>15850000</v>
      </c>
      <c r="I38" s="56"/>
    </row>
    <row r="39" spans="1:9" ht="17.25" customHeight="1">
      <c r="A39" s="13">
        <v>6</v>
      </c>
      <c r="B39" s="219" t="s">
        <v>1156</v>
      </c>
      <c r="C39" s="215">
        <v>28000</v>
      </c>
      <c r="D39" s="13" t="s">
        <v>57</v>
      </c>
      <c r="E39" s="215" t="s">
        <v>387</v>
      </c>
      <c r="F39" s="215">
        <v>24</v>
      </c>
      <c r="G39" s="215" t="s">
        <v>354</v>
      </c>
      <c r="H39" s="217">
        <v>17150000</v>
      </c>
      <c r="I39" s="56"/>
    </row>
    <row r="40" spans="1:9" ht="17.25" customHeight="1">
      <c r="A40" s="315" t="s">
        <v>1157</v>
      </c>
      <c r="B40" s="315"/>
      <c r="C40" s="315"/>
      <c r="D40" s="315"/>
      <c r="E40" s="315"/>
      <c r="F40" s="315"/>
      <c r="G40" s="315"/>
      <c r="H40" s="315"/>
    </row>
    <row r="41" spans="1:9" ht="17.25" customHeight="1">
      <c r="A41" s="13">
        <v>1</v>
      </c>
      <c r="B41" s="219" t="s">
        <v>1158</v>
      </c>
      <c r="C41" s="13">
        <v>9000</v>
      </c>
      <c r="D41" s="13" t="s">
        <v>57</v>
      </c>
      <c r="E41" s="13" t="s">
        <v>387</v>
      </c>
      <c r="F41" s="13">
        <v>24</v>
      </c>
      <c r="G41" s="13" t="s">
        <v>354</v>
      </c>
      <c r="H41" s="217">
        <v>7650000</v>
      </c>
      <c r="I41" s="56"/>
    </row>
    <row r="42" spans="1:9" ht="17.25" customHeight="1">
      <c r="A42" s="13">
        <v>2</v>
      </c>
      <c r="B42" s="219" t="s">
        <v>1159</v>
      </c>
      <c r="C42" s="13">
        <v>12000</v>
      </c>
      <c r="D42" s="13" t="s">
        <v>57</v>
      </c>
      <c r="E42" s="13" t="s">
        <v>387</v>
      </c>
      <c r="F42" s="13">
        <v>24</v>
      </c>
      <c r="G42" s="13" t="s">
        <v>354</v>
      </c>
      <c r="H42" s="217">
        <v>9300000</v>
      </c>
      <c r="I42" s="56"/>
    </row>
    <row r="43" spans="1:9" ht="17.25" customHeight="1">
      <c r="A43" s="13">
        <v>3</v>
      </c>
      <c r="B43" s="219" t="s">
        <v>1160</v>
      </c>
      <c r="C43" s="215">
        <v>18000</v>
      </c>
      <c r="D43" s="215" t="s">
        <v>57</v>
      </c>
      <c r="E43" s="215" t="s">
        <v>387</v>
      </c>
      <c r="F43" s="215">
        <v>24</v>
      </c>
      <c r="G43" s="215" t="s">
        <v>354</v>
      </c>
      <c r="H43" s="217">
        <v>15250000</v>
      </c>
      <c r="I43" s="56"/>
    </row>
    <row r="44" spans="1:9" ht="17.25" customHeight="1">
      <c r="A44" s="13">
        <v>4</v>
      </c>
      <c r="B44" s="219" t="s">
        <v>1161</v>
      </c>
      <c r="C44" s="215">
        <v>22000</v>
      </c>
      <c r="D44" s="215" t="s">
        <v>57</v>
      </c>
      <c r="E44" s="215" t="s">
        <v>387</v>
      </c>
      <c r="F44" s="215">
        <v>24</v>
      </c>
      <c r="G44" s="215" t="s">
        <v>354</v>
      </c>
      <c r="H44" s="218" t="s">
        <v>898</v>
      </c>
      <c r="I44" s="56"/>
    </row>
    <row r="45" spans="1:9" ht="17.25" customHeight="1">
      <c r="A45" s="13">
        <v>5</v>
      </c>
      <c r="B45" s="219" t="s">
        <v>1162</v>
      </c>
      <c r="C45" s="215">
        <v>24000</v>
      </c>
      <c r="D45" s="13" t="s">
        <v>57</v>
      </c>
      <c r="E45" s="215" t="s">
        <v>387</v>
      </c>
      <c r="F45" s="215">
        <v>24</v>
      </c>
      <c r="G45" s="215" t="s">
        <v>354</v>
      </c>
      <c r="H45" s="217">
        <v>18450000</v>
      </c>
      <c r="I45" s="56"/>
    </row>
    <row r="46" spans="1:9" ht="17.25" customHeight="1">
      <c r="A46" s="13">
        <v>6</v>
      </c>
      <c r="B46" s="219" t="s">
        <v>1163</v>
      </c>
      <c r="C46" s="215">
        <v>28000</v>
      </c>
      <c r="D46" s="13" t="s">
        <v>57</v>
      </c>
      <c r="E46" s="215" t="s">
        <v>387</v>
      </c>
      <c r="F46" s="215">
        <v>24</v>
      </c>
      <c r="G46" s="215" t="s">
        <v>354</v>
      </c>
      <c r="H46" s="218" t="s">
        <v>898</v>
      </c>
      <c r="I46" s="56"/>
    </row>
    <row r="47" spans="1:9" ht="17.25" customHeight="1">
      <c r="A47" s="315" t="s">
        <v>1164</v>
      </c>
      <c r="B47" s="315"/>
      <c r="C47" s="315"/>
      <c r="D47" s="315"/>
      <c r="E47" s="315"/>
      <c r="F47" s="315"/>
      <c r="G47" s="315"/>
      <c r="H47" s="315"/>
    </row>
    <row r="48" spans="1:9" ht="17.25" customHeight="1">
      <c r="A48" s="215">
        <v>1</v>
      </c>
      <c r="B48" s="219" t="s">
        <v>1165</v>
      </c>
      <c r="C48" s="13">
        <v>9000</v>
      </c>
      <c r="D48" s="13" t="s">
        <v>57</v>
      </c>
      <c r="E48" s="13" t="s">
        <v>387</v>
      </c>
      <c r="F48" s="13">
        <v>24</v>
      </c>
      <c r="G48" s="13" t="s">
        <v>354</v>
      </c>
      <c r="H48" s="217">
        <v>8800000</v>
      </c>
      <c r="I48" s="56"/>
    </row>
    <row r="49" spans="1:9" ht="17.25" customHeight="1">
      <c r="A49" s="215">
        <v>2</v>
      </c>
      <c r="B49" s="219" t="s">
        <v>1166</v>
      </c>
      <c r="C49" s="13">
        <v>12000</v>
      </c>
      <c r="D49" s="13" t="s">
        <v>57</v>
      </c>
      <c r="E49" s="13" t="s">
        <v>387</v>
      </c>
      <c r="F49" s="13">
        <v>24</v>
      </c>
      <c r="G49" s="13" t="s">
        <v>354</v>
      </c>
      <c r="H49" s="217">
        <v>10400000</v>
      </c>
      <c r="I49" s="56"/>
    </row>
    <row r="50" spans="1:9" ht="17.25" customHeight="1">
      <c r="A50" s="215">
        <v>3</v>
      </c>
      <c r="B50" s="219" t="s">
        <v>1167</v>
      </c>
      <c r="C50" s="215">
        <v>18000</v>
      </c>
      <c r="D50" s="215" t="s">
        <v>57</v>
      </c>
      <c r="E50" s="215" t="s">
        <v>387</v>
      </c>
      <c r="F50" s="215">
        <v>24</v>
      </c>
      <c r="G50" s="215" t="s">
        <v>354</v>
      </c>
      <c r="H50" s="217">
        <v>17150000</v>
      </c>
      <c r="I50" s="56"/>
    </row>
    <row r="51" spans="1:9" ht="17.25" customHeight="1">
      <c r="A51" s="215">
        <v>4</v>
      </c>
      <c r="B51" s="219" t="s">
        <v>1168</v>
      </c>
      <c r="C51" s="215">
        <v>22000</v>
      </c>
      <c r="D51" s="215" t="s">
        <v>57</v>
      </c>
      <c r="E51" s="215" t="s">
        <v>387</v>
      </c>
      <c r="F51" s="215">
        <v>24</v>
      </c>
      <c r="G51" s="215" t="s">
        <v>354</v>
      </c>
      <c r="H51" s="218" t="s">
        <v>898</v>
      </c>
      <c r="I51" s="56"/>
    </row>
    <row r="52" spans="1:9" ht="17.25" customHeight="1">
      <c r="A52" s="215">
        <v>5</v>
      </c>
      <c r="B52" s="219" t="s">
        <v>1169</v>
      </c>
      <c r="C52" s="215">
        <v>24000</v>
      </c>
      <c r="D52" s="13" t="s">
        <v>57</v>
      </c>
      <c r="E52" s="215" t="s">
        <v>387</v>
      </c>
      <c r="F52" s="215">
        <v>24</v>
      </c>
      <c r="G52" s="215" t="s">
        <v>354</v>
      </c>
      <c r="H52" s="217">
        <v>20150000</v>
      </c>
      <c r="I52" s="56"/>
    </row>
    <row r="53" spans="1:9" ht="17.25" customHeight="1">
      <c r="A53" s="215">
        <v>6</v>
      </c>
      <c r="B53" s="219" t="s">
        <v>1170</v>
      </c>
      <c r="C53" s="215">
        <v>28000</v>
      </c>
      <c r="D53" s="13" t="s">
        <v>57</v>
      </c>
      <c r="E53" s="215" t="s">
        <v>387</v>
      </c>
      <c r="F53" s="215">
        <v>24</v>
      </c>
      <c r="G53" s="215" t="s">
        <v>354</v>
      </c>
      <c r="H53" s="218" t="s">
        <v>898</v>
      </c>
      <c r="I53" s="56"/>
    </row>
    <row r="54" spans="1:9" s="2" customFormat="1" ht="30" customHeight="1">
      <c r="A54" s="319" t="s">
        <v>101</v>
      </c>
      <c r="B54" s="319"/>
      <c r="C54" s="319"/>
      <c r="D54" s="319"/>
      <c r="E54" s="319"/>
      <c r="F54" s="319"/>
      <c r="G54" s="319"/>
      <c r="H54" s="319"/>
    </row>
    <row r="55" spans="1:9" s="3" customFormat="1" ht="16.5" customHeight="1">
      <c r="A55" s="315" t="s">
        <v>452</v>
      </c>
      <c r="B55" s="315"/>
      <c r="C55" s="315"/>
      <c r="D55" s="315"/>
      <c r="E55" s="315"/>
      <c r="F55" s="315"/>
      <c r="G55" s="315"/>
      <c r="H55" s="315"/>
    </row>
    <row r="56" spans="1:9" ht="16.5" customHeight="1">
      <c r="A56" s="5">
        <v>1</v>
      </c>
      <c r="B56" s="12" t="s">
        <v>125</v>
      </c>
      <c r="C56" s="5">
        <v>21000</v>
      </c>
      <c r="D56" s="5" t="s">
        <v>57</v>
      </c>
      <c r="E56" s="5" t="s">
        <v>387</v>
      </c>
      <c r="F56" s="5">
        <v>24</v>
      </c>
      <c r="G56" s="5" t="s">
        <v>354</v>
      </c>
      <c r="H56" s="6">
        <v>17300000</v>
      </c>
      <c r="I56" s="58"/>
    </row>
    <row r="57" spans="1:9" ht="16.5" hidden="1" customHeight="1">
      <c r="A57" s="5">
        <v>2</v>
      </c>
      <c r="B57" s="12" t="s">
        <v>250</v>
      </c>
      <c r="C57" s="5">
        <v>28000</v>
      </c>
      <c r="D57" s="5" t="s">
        <v>57</v>
      </c>
      <c r="E57" s="5" t="s">
        <v>387</v>
      </c>
      <c r="F57" s="5">
        <v>24</v>
      </c>
      <c r="G57" s="5" t="s">
        <v>354</v>
      </c>
      <c r="H57" s="6">
        <v>20450000</v>
      </c>
      <c r="I57" s="58">
        <f t="shared" ref="I57" si="0">H57+1300000</f>
        <v>21750000</v>
      </c>
    </row>
    <row r="58" spans="1:9" ht="16.5" customHeight="1">
      <c r="A58" s="5">
        <v>2</v>
      </c>
      <c r="B58" s="12" t="s">
        <v>257</v>
      </c>
      <c r="C58" s="5">
        <v>24000</v>
      </c>
      <c r="D58" s="5" t="s">
        <v>57</v>
      </c>
      <c r="E58" s="5" t="s">
        <v>387</v>
      </c>
      <c r="F58" s="5">
        <v>24</v>
      </c>
      <c r="G58" s="5" t="s">
        <v>354</v>
      </c>
      <c r="H58" s="6">
        <v>19500000</v>
      </c>
      <c r="I58" s="58"/>
    </row>
    <row r="59" spans="1:9" ht="16.5" customHeight="1">
      <c r="A59" s="5">
        <v>3</v>
      </c>
      <c r="B59" s="12" t="s">
        <v>377</v>
      </c>
      <c r="C59" s="5">
        <v>28000</v>
      </c>
      <c r="D59" s="5" t="s">
        <v>57</v>
      </c>
      <c r="E59" s="5" t="s">
        <v>387</v>
      </c>
      <c r="F59" s="5">
        <v>24</v>
      </c>
      <c r="G59" s="5" t="s">
        <v>354</v>
      </c>
      <c r="H59" s="6">
        <v>20800000</v>
      </c>
      <c r="I59" s="58"/>
    </row>
    <row r="60" spans="1:9" ht="16.5" customHeight="1">
      <c r="A60" s="5">
        <v>4</v>
      </c>
      <c r="B60" s="12" t="s">
        <v>631</v>
      </c>
      <c r="C60" s="5">
        <v>36000</v>
      </c>
      <c r="D60" s="5" t="s">
        <v>57</v>
      </c>
      <c r="E60" s="5" t="s">
        <v>387</v>
      </c>
      <c r="F60" s="5">
        <v>24</v>
      </c>
      <c r="G60" s="5" t="s">
        <v>354</v>
      </c>
      <c r="H60" s="6">
        <v>24100000</v>
      </c>
      <c r="I60" s="58"/>
    </row>
    <row r="61" spans="1:9" ht="16.5" customHeight="1">
      <c r="A61" s="5">
        <v>5</v>
      </c>
      <c r="B61" s="12" t="s">
        <v>632</v>
      </c>
      <c r="C61" s="5">
        <v>36000</v>
      </c>
      <c r="D61" s="5" t="s">
        <v>57</v>
      </c>
      <c r="E61" s="5" t="s">
        <v>387</v>
      </c>
      <c r="F61" s="5">
        <v>24</v>
      </c>
      <c r="G61" s="5" t="s">
        <v>354</v>
      </c>
      <c r="H61" s="6">
        <v>25400000</v>
      </c>
      <c r="I61" s="58"/>
    </row>
    <row r="62" spans="1:9" ht="16.5" customHeight="1">
      <c r="A62" s="5">
        <v>6</v>
      </c>
      <c r="B62" s="12" t="s">
        <v>633</v>
      </c>
      <c r="C62" s="5">
        <v>48000</v>
      </c>
      <c r="D62" s="5" t="s">
        <v>57</v>
      </c>
      <c r="E62" s="5" t="s">
        <v>387</v>
      </c>
      <c r="F62" s="5">
        <v>24</v>
      </c>
      <c r="G62" s="5" t="s">
        <v>354</v>
      </c>
      <c r="H62" s="6">
        <v>29500000</v>
      </c>
      <c r="I62" s="58"/>
    </row>
    <row r="63" spans="1:9" ht="16.5" customHeight="1">
      <c r="A63" s="5">
        <v>7</v>
      </c>
      <c r="B63" s="12" t="s">
        <v>126</v>
      </c>
      <c r="C63" s="5">
        <v>60000</v>
      </c>
      <c r="D63" s="5" t="s">
        <v>57</v>
      </c>
      <c r="E63" s="5" t="s">
        <v>387</v>
      </c>
      <c r="F63" s="5">
        <v>24</v>
      </c>
      <c r="G63" s="5" t="s">
        <v>354</v>
      </c>
      <c r="H63" s="6">
        <v>34150000</v>
      </c>
      <c r="I63" s="58"/>
    </row>
    <row r="64" spans="1:9" ht="16.5" customHeight="1">
      <c r="A64" s="5">
        <v>8</v>
      </c>
      <c r="B64" s="12" t="s">
        <v>634</v>
      </c>
      <c r="C64" s="5">
        <v>96000</v>
      </c>
      <c r="D64" s="5" t="s">
        <v>57</v>
      </c>
      <c r="E64" s="5" t="s">
        <v>387</v>
      </c>
      <c r="F64" s="5">
        <v>24</v>
      </c>
      <c r="G64" s="5" t="s">
        <v>354</v>
      </c>
      <c r="H64" s="6">
        <v>64800000</v>
      </c>
      <c r="I64" s="58"/>
    </row>
    <row r="65" spans="1:9" ht="16.5" customHeight="1">
      <c r="A65" s="5">
        <v>9</v>
      </c>
      <c r="B65" s="12" t="s">
        <v>635</v>
      </c>
      <c r="C65" s="5">
        <v>120000</v>
      </c>
      <c r="D65" s="5" t="s">
        <v>57</v>
      </c>
      <c r="E65" s="5" t="s">
        <v>387</v>
      </c>
      <c r="F65" s="5">
        <v>24</v>
      </c>
      <c r="G65" s="5" t="s">
        <v>354</v>
      </c>
      <c r="H65" s="6">
        <v>74000000</v>
      </c>
      <c r="I65" s="58"/>
    </row>
    <row r="66" spans="1:9" s="3" customFormat="1" ht="16.5" customHeight="1">
      <c r="A66" s="315" t="s">
        <v>453</v>
      </c>
      <c r="B66" s="315"/>
      <c r="C66" s="315"/>
      <c r="D66" s="315"/>
      <c r="E66" s="315"/>
      <c r="F66" s="315"/>
      <c r="G66" s="315"/>
      <c r="H66" s="315"/>
      <c r="I66" s="58"/>
    </row>
    <row r="67" spans="1:9" ht="16.5" customHeight="1">
      <c r="A67" s="5">
        <v>1</v>
      </c>
      <c r="B67" s="11" t="s">
        <v>636</v>
      </c>
      <c r="C67" s="5">
        <v>24000</v>
      </c>
      <c r="D67" s="5" t="s">
        <v>57</v>
      </c>
      <c r="E67" s="5" t="s">
        <v>387</v>
      </c>
      <c r="F67" s="5">
        <v>24</v>
      </c>
      <c r="G67" s="5" t="s">
        <v>354</v>
      </c>
      <c r="H67" s="25">
        <v>21150000</v>
      </c>
      <c r="I67" s="58"/>
    </row>
    <row r="68" spans="1:9" ht="16.5" customHeight="1">
      <c r="A68" s="5">
        <v>2</v>
      </c>
      <c r="B68" s="11" t="s">
        <v>378</v>
      </c>
      <c r="C68" s="5">
        <v>28000</v>
      </c>
      <c r="D68" s="5" t="s">
        <v>57</v>
      </c>
      <c r="E68" s="5" t="s">
        <v>387</v>
      </c>
      <c r="F68" s="5">
        <v>24</v>
      </c>
      <c r="G68" s="5" t="s">
        <v>354</v>
      </c>
      <c r="H68" s="25">
        <v>22250000</v>
      </c>
      <c r="I68" s="58"/>
    </row>
    <row r="69" spans="1:9" ht="16.5" customHeight="1">
      <c r="A69" s="5">
        <v>3</v>
      </c>
      <c r="B69" s="11" t="s">
        <v>379</v>
      </c>
      <c r="C69" s="5">
        <v>36000</v>
      </c>
      <c r="D69" s="5" t="s">
        <v>57</v>
      </c>
      <c r="E69" s="5" t="s">
        <v>387</v>
      </c>
      <c r="F69" s="5">
        <v>24</v>
      </c>
      <c r="G69" s="5" t="s">
        <v>354</v>
      </c>
      <c r="H69" s="25" t="s">
        <v>630</v>
      </c>
      <c r="I69" s="58"/>
    </row>
    <row r="70" spans="1:9" ht="16.5" customHeight="1">
      <c r="A70" s="5">
        <v>4</v>
      </c>
      <c r="B70" s="12" t="s">
        <v>637</v>
      </c>
      <c r="C70" s="5">
        <v>48000</v>
      </c>
      <c r="D70" s="5" t="s">
        <v>57</v>
      </c>
      <c r="E70" s="5" t="s">
        <v>387</v>
      </c>
      <c r="F70" s="5">
        <v>24</v>
      </c>
      <c r="G70" s="5" t="s">
        <v>354</v>
      </c>
      <c r="H70" s="6">
        <v>31450000</v>
      </c>
      <c r="I70" s="58"/>
    </row>
    <row r="71" spans="1:9" ht="16.5" customHeight="1">
      <c r="A71" s="5">
        <v>5</v>
      </c>
      <c r="B71" s="12" t="s">
        <v>638</v>
      </c>
      <c r="C71" s="5">
        <v>50000</v>
      </c>
      <c r="D71" s="5" t="s">
        <v>57</v>
      </c>
      <c r="E71" s="5" t="s">
        <v>387</v>
      </c>
      <c r="F71" s="5">
        <v>24</v>
      </c>
      <c r="G71" s="5" t="s">
        <v>354</v>
      </c>
      <c r="H71" s="25">
        <v>32700000</v>
      </c>
      <c r="I71" s="58"/>
    </row>
    <row r="72" spans="1:9" ht="16.5" customHeight="1">
      <c r="A72" s="5">
        <v>6</v>
      </c>
      <c r="B72" s="12" t="s">
        <v>639</v>
      </c>
      <c r="C72" s="5">
        <v>60000</v>
      </c>
      <c r="D72" s="5" t="s">
        <v>57</v>
      </c>
      <c r="E72" s="5" t="s">
        <v>387</v>
      </c>
      <c r="F72" s="5">
        <v>24</v>
      </c>
      <c r="G72" s="5" t="s">
        <v>354</v>
      </c>
      <c r="H72" s="25">
        <v>36400000</v>
      </c>
      <c r="I72" s="58"/>
    </row>
    <row r="73" spans="1:9" ht="16.5" customHeight="1">
      <c r="A73" s="5">
        <v>7</v>
      </c>
      <c r="B73" s="12" t="s">
        <v>640</v>
      </c>
      <c r="C73" s="5">
        <v>96000</v>
      </c>
      <c r="D73" s="5" t="s">
        <v>57</v>
      </c>
      <c r="E73" s="5" t="s">
        <v>387</v>
      </c>
      <c r="F73" s="5">
        <v>24</v>
      </c>
      <c r="G73" s="5" t="s">
        <v>354</v>
      </c>
      <c r="H73" s="25">
        <v>79000000</v>
      </c>
      <c r="I73" s="58"/>
    </row>
    <row r="74" spans="1:9" s="3" customFormat="1" ht="16.5" customHeight="1">
      <c r="A74" s="315" t="s">
        <v>454</v>
      </c>
      <c r="B74" s="315"/>
      <c r="C74" s="315"/>
      <c r="D74" s="315"/>
      <c r="E74" s="315"/>
      <c r="F74" s="315"/>
      <c r="G74" s="315"/>
      <c r="H74" s="315"/>
      <c r="I74" s="58"/>
    </row>
    <row r="75" spans="1:9" ht="16.5" customHeight="1">
      <c r="A75" s="5">
        <v>1</v>
      </c>
      <c r="B75" s="11" t="s">
        <v>397</v>
      </c>
      <c r="C75" s="5">
        <v>18000</v>
      </c>
      <c r="D75" s="5" t="s">
        <v>57</v>
      </c>
      <c r="E75" s="5" t="s">
        <v>387</v>
      </c>
      <c r="F75" s="5">
        <v>24</v>
      </c>
      <c r="G75" s="5" t="s">
        <v>354</v>
      </c>
      <c r="H75" s="25">
        <v>18950000</v>
      </c>
      <c r="I75" s="58"/>
    </row>
    <row r="76" spans="1:9" ht="16.5" customHeight="1">
      <c r="A76" s="5"/>
      <c r="B76" s="11" t="s">
        <v>256</v>
      </c>
      <c r="C76" s="5">
        <v>24000</v>
      </c>
      <c r="D76" s="5" t="s">
        <v>57</v>
      </c>
      <c r="E76" s="5" t="s">
        <v>387</v>
      </c>
      <c r="F76" s="5">
        <v>24</v>
      </c>
      <c r="G76" s="5" t="s">
        <v>354</v>
      </c>
      <c r="H76" s="25">
        <v>23200000</v>
      </c>
      <c r="I76" s="58"/>
    </row>
    <row r="77" spans="1:9" ht="16.5" customHeight="1">
      <c r="A77" s="5">
        <v>1</v>
      </c>
      <c r="B77" s="11" t="s">
        <v>29</v>
      </c>
      <c r="C77" s="5">
        <v>28000</v>
      </c>
      <c r="D77" s="5" t="s">
        <v>57</v>
      </c>
      <c r="E77" s="5" t="s">
        <v>387</v>
      </c>
      <c r="F77" s="5">
        <v>24</v>
      </c>
      <c r="G77" s="5" t="s">
        <v>354</v>
      </c>
      <c r="H77" s="25">
        <v>24200000</v>
      </c>
      <c r="I77" s="58"/>
    </row>
    <row r="78" spans="1:9" ht="16.5" customHeight="1">
      <c r="A78" s="5">
        <v>2</v>
      </c>
      <c r="B78" s="11" t="s">
        <v>28</v>
      </c>
      <c r="C78" s="5">
        <v>36000</v>
      </c>
      <c r="D78" s="5" t="s">
        <v>57</v>
      </c>
      <c r="E78" s="5" t="s">
        <v>387</v>
      </c>
      <c r="F78" s="5">
        <v>24</v>
      </c>
      <c r="G78" s="5" t="s">
        <v>354</v>
      </c>
      <c r="H78" s="25">
        <v>27300000</v>
      </c>
      <c r="I78" s="58"/>
    </row>
    <row r="79" spans="1:9" ht="16.5" customHeight="1">
      <c r="A79" s="5"/>
      <c r="B79" s="11" t="s">
        <v>641</v>
      </c>
      <c r="C79" s="5">
        <v>48000</v>
      </c>
      <c r="D79" s="5" t="s">
        <v>57</v>
      </c>
      <c r="E79" s="5" t="s">
        <v>387</v>
      </c>
      <c r="F79" s="5">
        <v>24</v>
      </c>
      <c r="G79" s="5" t="s">
        <v>354</v>
      </c>
      <c r="H79" s="25">
        <v>33800000</v>
      </c>
      <c r="I79" s="58"/>
    </row>
    <row r="80" spans="1:9" ht="16.5" customHeight="1">
      <c r="A80" s="5">
        <v>3</v>
      </c>
      <c r="B80" s="11" t="s">
        <v>642</v>
      </c>
      <c r="C80" s="5">
        <v>50000</v>
      </c>
      <c r="D80" s="5" t="s">
        <v>57</v>
      </c>
      <c r="E80" s="5" t="s">
        <v>387</v>
      </c>
      <c r="F80" s="5">
        <v>24</v>
      </c>
      <c r="G80" s="5" t="s">
        <v>354</v>
      </c>
      <c r="H80" s="25">
        <v>35000000</v>
      </c>
      <c r="I80" s="58"/>
    </row>
    <row r="81" spans="1:9" ht="16.5" customHeight="1">
      <c r="A81" s="5">
        <v>4</v>
      </c>
      <c r="B81" s="11" t="s">
        <v>127</v>
      </c>
      <c r="C81" s="5">
        <v>60000</v>
      </c>
      <c r="D81" s="5" t="s">
        <v>57</v>
      </c>
      <c r="E81" s="5" t="s">
        <v>387</v>
      </c>
      <c r="F81" s="5">
        <v>24</v>
      </c>
      <c r="G81" s="5" t="s">
        <v>354</v>
      </c>
      <c r="H81" s="25">
        <v>38300000</v>
      </c>
      <c r="I81" s="58"/>
    </row>
    <row r="82" spans="1:9" s="3" customFormat="1" ht="16.5" customHeight="1">
      <c r="A82" s="315" t="s">
        <v>274</v>
      </c>
      <c r="B82" s="315"/>
      <c r="C82" s="315"/>
      <c r="D82" s="315"/>
      <c r="E82" s="315"/>
      <c r="F82" s="315"/>
      <c r="G82" s="315"/>
      <c r="H82" s="315"/>
      <c r="I82" s="58"/>
    </row>
    <row r="83" spans="1:9" ht="16.5" customHeight="1">
      <c r="A83" s="5">
        <v>1</v>
      </c>
      <c r="B83" s="11" t="s">
        <v>275</v>
      </c>
      <c r="C83" s="5">
        <v>18000</v>
      </c>
      <c r="D83" s="5" t="s">
        <v>57</v>
      </c>
      <c r="E83" s="5" t="s">
        <v>387</v>
      </c>
      <c r="F83" s="5">
        <v>24</v>
      </c>
      <c r="G83" s="5" t="s">
        <v>354</v>
      </c>
      <c r="H83" s="25">
        <v>21100000</v>
      </c>
      <c r="I83" s="58"/>
    </row>
    <row r="84" spans="1:9" ht="16.5" customHeight="1">
      <c r="A84" s="5">
        <v>1</v>
      </c>
      <c r="B84" s="11" t="s">
        <v>276</v>
      </c>
      <c r="C84" s="5">
        <v>28000</v>
      </c>
      <c r="D84" s="5" t="s">
        <v>57</v>
      </c>
      <c r="E84" s="5" t="s">
        <v>387</v>
      </c>
      <c r="F84" s="5">
        <v>24</v>
      </c>
      <c r="G84" s="5" t="s">
        <v>354</v>
      </c>
      <c r="H84" s="25">
        <v>24250000</v>
      </c>
      <c r="I84" s="58"/>
    </row>
    <row r="85" spans="1:9" ht="16.5" customHeight="1">
      <c r="A85" s="5">
        <v>2</v>
      </c>
      <c r="B85" s="11" t="s">
        <v>277</v>
      </c>
      <c r="C85" s="5">
        <v>36000</v>
      </c>
      <c r="D85" s="5" t="s">
        <v>57</v>
      </c>
      <c r="E85" s="5" t="s">
        <v>387</v>
      </c>
      <c r="F85" s="5">
        <v>24</v>
      </c>
      <c r="G85" s="5" t="s">
        <v>354</v>
      </c>
      <c r="H85" s="25">
        <v>26250000</v>
      </c>
      <c r="I85" s="58"/>
    </row>
    <row r="86" spans="1:9" ht="16.5" customHeight="1">
      <c r="A86" s="5">
        <v>3</v>
      </c>
      <c r="B86" s="11" t="s">
        <v>278</v>
      </c>
      <c r="C86" s="5">
        <v>50000</v>
      </c>
      <c r="D86" s="5" t="s">
        <v>57</v>
      </c>
      <c r="E86" s="5" t="s">
        <v>387</v>
      </c>
      <c r="F86" s="5">
        <v>24</v>
      </c>
      <c r="G86" s="5" t="s">
        <v>354</v>
      </c>
      <c r="H86" s="25">
        <v>29800000</v>
      </c>
      <c r="I86" s="58"/>
    </row>
    <row r="87" spans="1:9" s="3" customFormat="1" ht="16.5" customHeight="1">
      <c r="A87" s="315" t="s">
        <v>396</v>
      </c>
      <c r="B87" s="315"/>
      <c r="C87" s="315"/>
      <c r="D87" s="315"/>
      <c r="E87" s="315"/>
      <c r="F87" s="315"/>
      <c r="G87" s="315"/>
      <c r="H87" s="315"/>
      <c r="I87" s="58"/>
    </row>
    <row r="88" spans="1:9" ht="16.5" customHeight="1">
      <c r="A88" s="5">
        <v>1</v>
      </c>
      <c r="B88" s="11" t="s">
        <v>380</v>
      </c>
      <c r="C88" s="5">
        <v>28000</v>
      </c>
      <c r="D88" s="5" t="s">
        <v>57</v>
      </c>
      <c r="E88" s="5" t="s">
        <v>387</v>
      </c>
      <c r="F88" s="5">
        <v>24</v>
      </c>
      <c r="G88" s="5" t="s">
        <v>354</v>
      </c>
      <c r="H88" s="25">
        <v>25250000</v>
      </c>
      <c r="I88" s="58"/>
    </row>
    <row r="89" spans="1:9" ht="16.5" customHeight="1">
      <c r="A89" s="5">
        <v>2</v>
      </c>
      <c r="B89" s="11" t="s">
        <v>279</v>
      </c>
      <c r="C89" s="5">
        <v>36000</v>
      </c>
      <c r="D89" s="5" t="s">
        <v>57</v>
      </c>
      <c r="E89" s="5" t="s">
        <v>387</v>
      </c>
      <c r="F89" s="5">
        <v>24</v>
      </c>
      <c r="G89" s="5" t="s">
        <v>354</v>
      </c>
      <c r="H89" s="25">
        <v>28200000</v>
      </c>
      <c r="I89" s="58"/>
    </row>
    <row r="90" spans="1:9" ht="16.5" customHeight="1">
      <c r="A90" s="5">
        <v>1</v>
      </c>
      <c r="B90" s="11" t="s">
        <v>410</v>
      </c>
      <c r="C90" s="5">
        <v>50000</v>
      </c>
      <c r="D90" s="5" t="s">
        <v>57</v>
      </c>
      <c r="E90" s="5" t="s">
        <v>387</v>
      </c>
      <c r="F90" s="5">
        <v>24</v>
      </c>
      <c r="G90" s="5" t="s">
        <v>354</v>
      </c>
      <c r="H90" s="25">
        <v>33800000</v>
      </c>
      <c r="I90" s="58"/>
    </row>
    <row r="91" spans="1:9" ht="16.5" customHeight="1">
      <c r="A91" s="5">
        <v>2</v>
      </c>
      <c r="B91" s="11" t="s">
        <v>280</v>
      </c>
      <c r="C91" s="5">
        <v>60000</v>
      </c>
      <c r="D91" s="5" t="s">
        <v>57</v>
      </c>
      <c r="E91" s="5" t="s">
        <v>387</v>
      </c>
      <c r="F91" s="5">
        <v>24</v>
      </c>
      <c r="G91" s="5" t="s">
        <v>354</v>
      </c>
      <c r="H91" s="25">
        <v>38300000</v>
      </c>
      <c r="I91" s="58"/>
    </row>
    <row r="92" spans="1:9" s="3" customFormat="1" ht="16.5" customHeight="1">
      <c r="A92" s="315" t="s">
        <v>281</v>
      </c>
      <c r="B92" s="315"/>
      <c r="C92" s="315"/>
      <c r="D92" s="315"/>
      <c r="E92" s="315"/>
      <c r="F92" s="315"/>
      <c r="G92" s="315"/>
      <c r="H92" s="315"/>
      <c r="I92" s="58"/>
    </row>
    <row r="93" spans="1:9" ht="16.5" customHeight="1">
      <c r="A93" s="5">
        <v>1</v>
      </c>
      <c r="B93" s="11" t="s">
        <v>380</v>
      </c>
      <c r="C93" s="5">
        <v>28000</v>
      </c>
      <c r="D93" s="5" t="s">
        <v>57</v>
      </c>
      <c r="E93" s="5" t="s">
        <v>387</v>
      </c>
      <c r="F93" s="5">
        <v>24</v>
      </c>
      <c r="G93" s="5" t="s">
        <v>354</v>
      </c>
      <c r="H93" s="25">
        <v>27600000</v>
      </c>
      <c r="I93" s="58"/>
    </row>
    <row r="94" spans="1:9" ht="16.5" customHeight="1">
      <c r="A94" s="5">
        <v>2</v>
      </c>
      <c r="B94" s="11" t="s">
        <v>279</v>
      </c>
      <c r="C94" s="5">
        <v>36000</v>
      </c>
      <c r="D94" s="5" t="s">
        <v>57</v>
      </c>
      <c r="E94" s="5" t="s">
        <v>387</v>
      </c>
      <c r="F94" s="5">
        <v>24</v>
      </c>
      <c r="G94" s="5" t="s">
        <v>354</v>
      </c>
      <c r="H94" s="25">
        <v>30800000</v>
      </c>
      <c r="I94" s="58"/>
    </row>
    <row r="95" spans="1:9" ht="16.5" customHeight="1">
      <c r="A95" s="5">
        <v>1</v>
      </c>
      <c r="B95" s="11" t="s">
        <v>410</v>
      </c>
      <c r="C95" s="5">
        <v>50000</v>
      </c>
      <c r="D95" s="5" t="s">
        <v>57</v>
      </c>
      <c r="E95" s="5" t="s">
        <v>387</v>
      </c>
      <c r="F95" s="5">
        <v>24</v>
      </c>
      <c r="G95" s="5" t="s">
        <v>354</v>
      </c>
      <c r="H95" s="25">
        <v>37500000</v>
      </c>
      <c r="I95" s="58"/>
    </row>
    <row r="96" spans="1:9" ht="15.75" customHeight="1"/>
    <row r="97" spans="1:8" ht="17.25" customHeight="1">
      <c r="A97" s="147" t="s">
        <v>348</v>
      </c>
      <c r="B97" s="147"/>
      <c r="C97" s="147"/>
      <c r="D97" s="147"/>
      <c r="E97" s="147"/>
      <c r="F97" s="148"/>
      <c r="G97" s="141"/>
      <c r="H97" s="149"/>
    </row>
    <row r="98" spans="1:8" ht="17.25" customHeight="1">
      <c r="A98" s="150" t="s">
        <v>144</v>
      </c>
      <c r="B98" s="150"/>
      <c r="C98" s="150"/>
      <c r="D98" s="150"/>
      <c r="E98" s="150"/>
      <c r="F98" s="148"/>
      <c r="G98" s="141"/>
      <c r="H98" s="149"/>
    </row>
    <row r="99" spans="1:8" ht="17.25" customHeight="1">
      <c r="A99" s="150" t="s">
        <v>147</v>
      </c>
      <c r="B99" s="150"/>
      <c r="C99" s="150"/>
      <c r="D99" s="150"/>
      <c r="E99" s="150"/>
      <c r="F99" s="148"/>
      <c r="G99" s="141"/>
      <c r="H99" s="149"/>
    </row>
    <row r="100" spans="1:8" ht="17.25" customHeight="1">
      <c r="A100" s="150" t="s">
        <v>355</v>
      </c>
      <c r="B100" s="150"/>
      <c r="C100" s="150"/>
      <c r="D100" s="150"/>
      <c r="E100" s="150"/>
      <c r="F100" s="148"/>
      <c r="G100" s="141"/>
      <c r="H100" s="149"/>
    </row>
    <row r="101" spans="1:8" ht="17.25" customHeight="1">
      <c r="A101" s="150" t="s">
        <v>122</v>
      </c>
      <c r="B101" s="150"/>
      <c r="C101" s="150"/>
      <c r="D101" s="150"/>
      <c r="E101" s="150"/>
      <c r="F101" s="148"/>
      <c r="G101" s="141"/>
      <c r="H101" s="149"/>
    </row>
    <row r="102" spans="1:8" s="28" customFormat="1" ht="17.25" customHeight="1">
      <c r="A102" s="151" t="s">
        <v>123</v>
      </c>
      <c r="B102" s="151"/>
      <c r="C102" s="152"/>
      <c r="D102" s="151"/>
      <c r="E102" s="151"/>
      <c r="F102" s="153"/>
      <c r="G102" s="146"/>
      <c r="H102" s="154"/>
    </row>
    <row r="103" spans="1:8" ht="17.25" customHeight="1">
      <c r="A103" s="147" t="s">
        <v>148</v>
      </c>
      <c r="B103" s="147"/>
      <c r="C103" s="147"/>
      <c r="D103" s="147"/>
      <c r="E103" s="147"/>
      <c r="F103" s="148"/>
      <c r="G103" s="141"/>
      <c r="H103" s="149"/>
    </row>
    <row r="104" spans="1:8" ht="17.25" customHeight="1">
      <c r="A104" s="155" t="s">
        <v>1021</v>
      </c>
      <c r="B104" s="155"/>
      <c r="C104" s="155"/>
      <c r="D104" s="155"/>
      <c r="E104" s="155"/>
      <c r="F104" s="148"/>
      <c r="G104" s="141"/>
      <c r="H104" s="149"/>
    </row>
    <row r="105" spans="1:8" ht="17.25" customHeight="1">
      <c r="A105" s="150" t="s">
        <v>1020</v>
      </c>
      <c r="B105" s="150"/>
      <c r="C105" s="150"/>
      <c r="D105" s="150"/>
      <c r="E105" s="150"/>
      <c r="F105" s="148"/>
      <c r="G105" s="141"/>
      <c r="H105" s="149"/>
    </row>
    <row r="106" spans="1:8" ht="17.25" customHeight="1">
      <c r="A106" s="150" t="s">
        <v>760</v>
      </c>
      <c r="B106" s="150"/>
      <c r="C106" s="150"/>
      <c r="D106" s="150"/>
      <c r="E106" s="150"/>
      <c r="F106" s="148"/>
      <c r="G106" s="141"/>
      <c r="H106" s="149"/>
    </row>
    <row r="107" spans="1:8" ht="17.25" customHeight="1">
      <c r="A107" s="150" t="s">
        <v>347</v>
      </c>
      <c r="B107" s="150"/>
      <c r="C107" s="150"/>
      <c r="D107" s="150"/>
      <c r="E107" s="150"/>
      <c r="F107" s="148"/>
      <c r="G107" s="141"/>
      <c r="H107" s="149"/>
    </row>
    <row r="108" spans="1:8" ht="17.25" customHeight="1">
      <c r="C108" s="43"/>
      <c r="F108" s="9"/>
      <c r="H108" s="9"/>
    </row>
    <row r="109" spans="1:8">
      <c r="D109" s="9"/>
      <c r="F109" s="10"/>
      <c r="H109" s="10"/>
    </row>
    <row r="110" spans="1:8">
      <c r="F110" s="10"/>
      <c r="H110" s="9"/>
    </row>
    <row r="111" spans="1:8">
      <c r="F111" s="10"/>
      <c r="H111" s="9"/>
    </row>
    <row r="112" spans="1:8">
      <c r="F112" s="10"/>
      <c r="H112" s="9"/>
    </row>
    <row r="113" spans="6:8">
      <c r="F113" s="10"/>
      <c r="H113" s="9"/>
    </row>
    <row r="114" spans="6:8">
      <c r="F114" s="10"/>
      <c r="H114" s="9"/>
    </row>
    <row r="115" spans="6:8">
      <c r="F115" s="10"/>
      <c r="H115" s="9"/>
    </row>
    <row r="116" spans="6:8">
      <c r="H116" s="9"/>
    </row>
    <row r="117" spans="6:8">
      <c r="H117" s="9"/>
    </row>
    <row r="118" spans="6:8">
      <c r="H118" s="9"/>
    </row>
    <row r="119" spans="6:8">
      <c r="H119" s="9"/>
    </row>
    <row r="120" spans="6:8">
      <c r="H120" s="9"/>
    </row>
    <row r="121" spans="6:8">
      <c r="H121" s="9"/>
    </row>
    <row r="122" spans="6:8">
      <c r="H122" s="9"/>
    </row>
    <row r="123" spans="6:8">
      <c r="H123" s="9"/>
    </row>
  </sheetData>
  <sheetProtection algorithmName="SHA-512" hashValue="7CxHtZuzxjawk86fkVaCdvbbj7/EeUvuabUnlcFjFghGWNL0i19dfEjMRObRrT84qkYoqR0BTPd/b2eVcoPCSw==" saltValue="ulQqnhiP6T0gGtdKgX7jPw==" spinCount="100000" sheet="1" selectLockedCells="1" selectUnlockedCells="1"/>
  <mergeCells count="15">
    <mergeCell ref="A92:H92"/>
    <mergeCell ref="A26:H26"/>
    <mergeCell ref="A33:H33"/>
    <mergeCell ref="A54:H54"/>
    <mergeCell ref="A55:H55"/>
    <mergeCell ref="A66:H66"/>
    <mergeCell ref="A74:H74"/>
    <mergeCell ref="A82:H82"/>
    <mergeCell ref="A40:H40"/>
    <mergeCell ref="A47:H47"/>
    <mergeCell ref="A22:H22"/>
    <mergeCell ref="A23:H23"/>
    <mergeCell ref="F24:G24"/>
    <mergeCell ref="A25:H25"/>
    <mergeCell ref="A87:H87"/>
  </mergeCells>
  <phoneticPr fontId="0" type="noConversion"/>
  <hyperlinks>
    <hyperlink ref="A107" r:id="rId1" display="mailto:sales02@vidic.com.vn" xr:uid="{00000000-0004-0000-0600-000000000000}"/>
  </hyperlinks>
  <pageMargins left="0.77" right="0.65" top="0.2" bottom="0.18" header="0.22" footer="0.18"/>
  <pageSetup paperSize="9" orientation="portrait"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indexed="11"/>
  </sheetPr>
  <dimension ref="A5:O111"/>
  <sheetViews>
    <sheetView topLeftCell="A19" workbookViewId="0">
      <selection activeCell="I23" sqref="I23"/>
    </sheetView>
  </sheetViews>
  <sheetFormatPr defaultColWidth="9.109375" defaultRowHeight="10.199999999999999"/>
  <cols>
    <col min="1" max="1" width="4.33203125" style="10" customWidth="1"/>
    <col min="2" max="2" width="27.33203125" style="10" customWidth="1"/>
    <col min="3" max="3" width="10.33203125" style="2" customWidth="1"/>
    <col min="4" max="4" width="19.5546875" style="10" customWidth="1"/>
    <col min="5" max="5" width="8.88671875" style="10" customWidth="1"/>
    <col min="6" max="6" width="5.33203125" style="10" customWidth="1"/>
    <col min="7" max="7" width="5.5546875" style="10" customWidth="1"/>
    <col min="8" max="8" width="11.5546875" style="1" customWidth="1"/>
    <col min="9" max="9" width="16.88671875" style="10" customWidth="1"/>
    <col min="10" max="16384" width="9.109375" style="10"/>
  </cols>
  <sheetData>
    <row r="5" ht="19.5" customHeight="1"/>
    <row r="19" spans="1:9" ht="9.75" customHeight="1"/>
    <row r="21" spans="1:9" hidden="1"/>
    <row r="22" spans="1:9" s="2" customFormat="1" ht="13.95" customHeight="1">
      <c r="A22" s="15"/>
      <c r="B22" s="15"/>
      <c r="C22" s="15"/>
      <c r="D22" s="15"/>
      <c r="E22" s="15"/>
      <c r="F22" s="15"/>
      <c r="G22" s="15"/>
      <c r="H22" s="15"/>
    </row>
    <row r="23" spans="1:9" s="2" customFormat="1" ht="26.4" customHeight="1">
      <c r="A23" s="316" t="s">
        <v>205</v>
      </c>
      <c r="B23" s="316"/>
      <c r="C23" s="316"/>
      <c r="D23" s="316"/>
      <c r="E23" s="316"/>
      <c r="F23" s="316"/>
      <c r="G23" s="316"/>
      <c r="H23" s="316"/>
    </row>
    <row r="24" spans="1:9" s="2" customFormat="1" ht="18" customHeight="1">
      <c r="A24" s="317" t="str">
        <f>Daikin!A21:H21</f>
        <v>Báo giá có hiệu lực áp dụng từ ngày 19/04/2017 và có thể thay đổi mà không kịp báo trước, mong Quý khách hàng thông cảm</v>
      </c>
      <c r="B24" s="317"/>
      <c r="C24" s="317"/>
      <c r="D24" s="317"/>
      <c r="E24" s="317"/>
      <c r="F24" s="317"/>
      <c r="G24" s="317"/>
      <c r="H24" s="317"/>
    </row>
    <row r="25" spans="1:9" s="2" customFormat="1" ht="25.5" customHeight="1">
      <c r="A25" s="44" t="s">
        <v>357</v>
      </c>
      <c r="B25" s="44" t="s">
        <v>358</v>
      </c>
      <c r="C25" s="44" t="s">
        <v>368</v>
      </c>
      <c r="D25" s="44" t="s">
        <v>367</v>
      </c>
      <c r="E25" s="44" t="s">
        <v>351</v>
      </c>
      <c r="F25" s="318" t="s">
        <v>352</v>
      </c>
      <c r="G25" s="318"/>
      <c r="H25" s="45" t="s">
        <v>369</v>
      </c>
    </row>
    <row r="26" spans="1:9" s="3" customFormat="1" ht="18" customHeight="1">
      <c r="A26" s="319" t="s">
        <v>112</v>
      </c>
      <c r="B26" s="319"/>
      <c r="C26" s="319"/>
      <c r="D26" s="319"/>
      <c r="E26" s="319"/>
      <c r="F26" s="319"/>
      <c r="G26" s="319"/>
      <c r="H26" s="319"/>
    </row>
    <row r="27" spans="1:9" s="2" customFormat="1" ht="18.75" customHeight="1">
      <c r="A27" s="315" t="s">
        <v>579</v>
      </c>
      <c r="B27" s="315"/>
      <c r="C27" s="315"/>
      <c r="D27" s="315"/>
      <c r="E27" s="315"/>
      <c r="F27" s="315"/>
      <c r="G27" s="315"/>
      <c r="H27" s="315"/>
      <c r="I27" s="58"/>
    </row>
    <row r="28" spans="1:9" ht="18" customHeight="1">
      <c r="A28" s="5">
        <v>1</v>
      </c>
      <c r="B28" s="35" t="s">
        <v>580</v>
      </c>
      <c r="C28" s="39">
        <v>9000</v>
      </c>
      <c r="D28" s="33" t="s">
        <v>364</v>
      </c>
      <c r="E28" s="33" t="s">
        <v>370</v>
      </c>
      <c r="F28" s="33">
        <v>12</v>
      </c>
      <c r="G28" s="33" t="s">
        <v>371</v>
      </c>
      <c r="H28" s="34">
        <v>7350000</v>
      </c>
      <c r="I28" s="58"/>
    </row>
    <row r="29" spans="1:9" ht="18" customHeight="1">
      <c r="A29" s="5">
        <v>2</v>
      </c>
      <c r="B29" s="35" t="s">
        <v>581</v>
      </c>
      <c r="C29" s="39">
        <v>12000</v>
      </c>
      <c r="D29" s="33" t="s">
        <v>364</v>
      </c>
      <c r="E29" s="33" t="s">
        <v>370</v>
      </c>
      <c r="F29" s="33">
        <v>12</v>
      </c>
      <c r="G29" s="33" t="s">
        <v>371</v>
      </c>
      <c r="H29" s="34">
        <v>9450000</v>
      </c>
      <c r="I29" s="58"/>
    </row>
    <row r="30" spans="1:9" ht="18" customHeight="1">
      <c r="A30" s="5">
        <v>3</v>
      </c>
      <c r="B30" s="35" t="s">
        <v>582</v>
      </c>
      <c r="C30" s="39">
        <v>18000</v>
      </c>
      <c r="D30" s="33" t="s">
        <v>364</v>
      </c>
      <c r="E30" s="33" t="s">
        <v>370</v>
      </c>
      <c r="F30" s="33">
        <v>12</v>
      </c>
      <c r="G30" s="33" t="s">
        <v>371</v>
      </c>
      <c r="H30" s="34">
        <v>13750000</v>
      </c>
      <c r="I30" s="58"/>
    </row>
    <row r="31" spans="1:9" ht="18" customHeight="1">
      <c r="A31" s="5">
        <v>4</v>
      </c>
      <c r="B31" s="35" t="s">
        <v>583</v>
      </c>
      <c r="C31" s="39">
        <v>24000</v>
      </c>
      <c r="D31" s="33" t="s">
        <v>364</v>
      </c>
      <c r="E31" s="33" t="s">
        <v>370</v>
      </c>
      <c r="F31" s="33">
        <v>12</v>
      </c>
      <c r="G31" s="33" t="s">
        <v>371</v>
      </c>
      <c r="H31" s="34">
        <v>18250000</v>
      </c>
      <c r="I31" s="58"/>
    </row>
    <row r="32" spans="1:9" s="2" customFormat="1" ht="18.75" customHeight="1">
      <c r="A32" s="315" t="s">
        <v>584</v>
      </c>
      <c r="B32" s="315"/>
      <c r="C32" s="315"/>
      <c r="D32" s="315"/>
      <c r="E32" s="315"/>
      <c r="F32" s="315"/>
      <c r="G32" s="315"/>
      <c r="H32" s="315"/>
      <c r="I32" s="58"/>
    </row>
    <row r="33" spans="1:9" ht="18" customHeight="1">
      <c r="A33" s="5">
        <v>1</v>
      </c>
      <c r="B33" s="35" t="s">
        <v>485</v>
      </c>
      <c r="C33" s="39">
        <v>9000</v>
      </c>
      <c r="D33" s="33" t="s">
        <v>364</v>
      </c>
      <c r="E33" s="33" t="s">
        <v>370</v>
      </c>
      <c r="F33" s="33">
        <v>12</v>
      </c>
      <c r="G33" s="33" t="s">
        <v>371</v>
      </c>
      <c r="H33" s="34">
        <v>9850000</v>
      </c>
      <c r="I33" s="58"/>
    </row>
    <row r="34" spans="1:9" ht="18" customHeight="1">
      <c r="A34" s="5">
        <v>2</v>
      </c>
      <c r="B34" s="35" t="s">
        <v>486</v>
      </c>
      <c r="C34" s="39">
        <v>12000</v>
      </c>
      <c r="D34" s="33" t="s">
        <v>364</v>
      </c>
      <c r="E34" s="33" t="s">
        <v>370</v>
      </c>
      <c r="F34" s="33">
        <v>12</v>
      </c>
      <c r="G34" s="33" t="s">
        <v>371</v>
      </c>
      <c r="H34" s="34">
        <v>12100000</v>
      </c>
      <c r="I34" s="58"/>
    </row>
    <row r="35" spans="1:9" ht="18" customHeight="1">
      <c r="A35" s="5">
        <v>3</v>
      </c>
      <c r="B35" s="35" t="s">
        <v>487</v>
      </c>
      <c r="C35" s="39">
        <v>18000</v>
      </c>
      <c r="D35" s="33" t="s">
        <v>364</v>
      </c>
      <c r="E35" s="33" t="s">
        <v>370</v>
      </c>
      <c r="F35" s="33">
        <v>12</v>
      </c>
      <c r="G35" s="33" t="s">
        <v>371</v>
      </c>
      <c r="H35" s="34">
        <v>19050000</v>
      </c>
      <c r="I35" s="58"/>
    </row>
    <row r="36" spans="1:9" s="2" customFormat="1" ht="18.75" customHeight="1">
      <c r="A36" s="315" t="s">
        <v>585</v>
      </c>
      <c r="B36" s="315"/>
      <c r="C36" s="315"/>
      <c r="D36" s="315"/>
      <c r="E36" s="315"/>
      <c r="F36" s="315"/>
      <c r="G36" s="315"/>
      <c r="H36" s="315"/>
      <c r="I36" s="58"/>
    </row>
    <row r="37" spans="1:9" ht="18" customHeight="1">
      <c r="A37" s="5">
        <v>1</v>
      </c>
      <c r="B37" s="35" t="s">
        <v>586</v>
      </c>
      <c r="C37" s="39">
        <v>9000</v>
      </c>
      <c r="D37" s="33" t="s">
        <v>364</v>
      </c>
      <c r="E37" s="33" t="s">
        <v>370</v>
      </c>
      <c r="F37" s="33">
        <v>12</v>
      </c>
      <c r="G37" s="33" t="s">
        <v>371</v>
      </c>
      <c r="H37" s="34">
        <v>10750000</v>
      </c>
      <c r="I37" s="58"/>
    </row>
    <row r="38" spans="1:9" ht="18" customHeight="1">
      <c r="A38" s="5"/>
      <c r="B38" s="35" t="s">
        <v>587</v>
      </c>
      <c r="C38" s="39">
        <v>12000</v>
      </c>
      <c r="D38" s="33" t="s">
        <v>364</v>
      </c>
      <c r="E38" s="33" t="s">
        <v>370</v>
      </c>
      <c r="F38" s="33">
        <v>12</v>
      </c>
      <c r="G38" s="33" t="s">
        <v>371</v>
      </c>
      <c r="H38" s="34">
        <v>12900000</v>
      </c>
      <c r="I38" s="58"/>
    </row>
    <row r="39" spans="1:9" ht="18" customHeight="1">
      <c r="A39" s="5">
        <v>2</v>
      </c>
      <c r="B39" s="35" t="s">
        <v>588</v>
      </c>
      <c r="C39" s="39">
        <v>18000</v>
      </c>
      <c r="D39" s="33" t="s">
        <v>364</v>
      </c>
      <c r="E39" s="33" t="s">
        <v>370</v>
      </c>
      <c r="F39" s="33">
        <v>12</v>
      </c>
      <c r="G39" s="33" t="s">
        <v>371</v>
      </c>
      <c r="H39" s="34">
        <v>21300000</v>
      </c>
      <c r="I39" s="58"/>
    </row>
    <row r="40" spans="1:9" s="2" customFormat="1" ht="33" customHeight="1">
      <c r="A40" s="319" t="s">
        <v>113</v>
      </c>
      <c r="B40" s="319"/>
      <c r="C40" s="319"/>
      <c r="D40" s="319"/>
      <c r="E40" s="319"/>
      <c r="F40" s="319"/>
      <c r="G40" s="319"/>
      <c r="H40" s="319"/>
    </row>
    <row r="41" spans="1:9" s="2" customFormat="1" ht="52.5" customHeight="1">
      <c r="A41" s="315" t="s">
        <v>197</v>
      </c>
      <c r="B41" s="315"/>
      <c r="C41" s="315"/>
      <c r="D41" s="315"/>
      <c r="E41" s="315"/>
      <c r="F41" s="315"/>
      <c r="G41" s="315"/>
      <c r="H41" s="315"/>
    </row>
    <row r="42" spans="1:9" s="3" customFormat="1" ht="18.75" customHeight="1">
      <c r="A42" s="315" t="s">
        <v>198</v>
      </c>
      <c r="B42" s="315"/>
      <c r="C42" s="315"/>
      <c r="D42" s="315"/>
      <c r="E42" s="315"/>
      <c r="F42" s="315"/>
      <c r="G42" s="315"/>
      <c r="H42" s="315"/>
    </row>
    <row r="43" spans="1:9" s="3" customFormat="1" ht="17.25" customHeight="1">
      <c r="A43" s="13">
        <v>1</v>
      </c>
      <c r="B43" s="4" t="s">
        <v>199</v>
      </c>
      <c r="C43" s="39">
        <v>8530</v>
      </c>
      <c r="D43" s="33" t="s">
        <v>364</v>
      </c>
      <c r="E43" s="33" t="s">
        <v>370</v>
      </c>
      <c r="F43" s="33">
        <v>12</v>
      </c>
      <c r="G43" s="33" t="s">
        <v>371</v>
      </c>
      <c r="H43" s="6" t="s">
        <v>381</v>
      </c>
    </row>
    <row r="44" spans="1:9" s="3" customFormat="1" ht="17.25" customHeight="1">
      <c r="A44" s="13">
        <v>2</v>
      </c>
      <c r="B44" s="4" t="s">
        <v>200</v>
      </c>
      <c r="C44" s="39">
        <v>11942</v>
      </c>
      <c r="D44" s="33" t="s">
        <v>364</v>
      </c>
      <c r="E44" s="33" t="s">
        <v>370</v>
      </c>
      <c r="F44" s="33">
        <v>12</v>
      </c>
      <c r="G44" s="33" t="s">
        <v>371</v>
      </c>
      <c r="H44" s="6" t="s">
        <v>381</v>
      </c>
    </row>
    <row r="45" spans="1:9" s="3" customFormat="1" ht="17.25" customHeight="1">
      <c r="A45" s="13">
        <v>3</v>
      </c>
      <c r="B45" s="4" t="s">
        <v>159</v>
      </c>
      <c r="C45" s="39">
        <v>17060</v>
      </c>
      <c r="D45" s="33" t="s">
        <v>364</v>
      </c>
      <c r="E45" s="33" t="s">
        <v>370</v>
      </c>
      <c r="F45" s="33">
        <v>12</v>
      </c>
      <c r="G45" s="33" t="s">
        <v>371</v>
      </c>
      <c r="H45" s="6" t="s">
        <v>381</v>
      </c>
    </row>
    <row r="46" spans="1:9" s="3" customFormat="1" ht="17.25" customHeight="1">
      <c r="A46" s="13">
        <v>4</v>
      </c>
      <c r="B46" s="4" t="s">
        <v>160</v>
      </c>
      <c r="C46" s="39">
        <v>20472</v>
      </c>
      <c r="D46" s="33" t="s">
        <v>364</v>
      </c>
      <c r="E46" s="33" t="s">
        <v>370</v>
      </c>
      <c r="F46" s="33">
        <v>12</v>
      </c>
      <c r="G46" s="33" t="s">
        <v>371</v>
      </c>
      <c r="H46" s="6" t="s">
        <v>381</v>
      </c>
    </row>
    <row r="47" spans="1:9" s="3" customFormat="1" ht="17.25" customHeight="1">
      <c r="A47" s="13">
        <v>5</v>
      </c>
      <c r="B47" s="4" t="s">
        <v>155</v>
      </c>
      <c r="C47" s="39">
        <v>24225</v>
      </c>
      <c r="D47" s="33" t="s">
        <v>364</v>
      </c>
      <c r="E47" s="33" t="s">
        <v>370</v>
      </c>
      <c r="F47" s="33">
        <v>12</v>
      </c>
      <c r="G47" s="33" t="s">
        <v>371</v>
      </c>
      <c r="H47" s="6" t="s">
        <v>381</v>
      </c>
    </row>
    <row r="48" spans="1:9" s="3" customFormat="1" ht="36.75" customHeight="1">
      <c r="A48" s="315" t="s">
        <v>392</v>
      </c>
      <c r="B48" s="315"/>
      <c r="C48" s="315"/>
      <c r="D48" s="315"/>
      <c r="E48" s="315"/>
      <c r="F48" s="315"/>
      <c r="G48" s="315"/>
      <c r="H48" s="315"/>
    </row>
    <row r="49" spans="1:8" s="3" customFormat="1" ht="18.75" customHeight="1">
      <c r="A49" s="13">
        <v>1</v>
      </c>
      <c r="B49" s="4" t="s">
        <v>162</v>
      </c>
      <c r="C49" s="39">
        <v>8530</v>
      </c>
      <c r="D49" s="33" t="s">
        <v>364</v>
      </c>
      <c r="E49" s="33" t="s">
        <v>370</v>
      </c>
      <c r="F49" s="33">
        <v>12</v>
      </c>
      <c r="G49" s="33" t="s">
        <v>371</v>
      </c>
      <c r="H49" s="6" t="s">
        <v>381</v>
      </c>
    </row>
    <row r="50" spans="1:8" s="3" customFormat="1" ht="18.75" customHeight="1">
      <c r="A50" s="13">
        <v>2</v>
      </c>
      <c r="B50" s="4" t="s">
        <v>383</v>
      </c>
      <c r="C50" s="39">
        <v>11942</v>
      </c>
      <c r="D50" s="33" t="s">
        <v>364</v>
      </c>
      <c r="E50" s="33" t="s">
        <v>370</v>
      </c>
      <c r="F50" s="33">
        <v>12</v>
      </c>
      <c r="G50" s="33" t="s">
        <v>371</v>
      </c>
      <c r="H50" s="6" t="s">
        <v>381</v>
      </c>
    </row>
    <row r="51" spans="1:8" s="3" customFormat="1" ht="22.5" customHeight="1">
      <c r="A51" s="315" t="s">
        <v>153</v>
      </c>
      <c r="B51" s="315"/>
      <c r="C51" s="315"/>
      <c r="D51" s="315"/>
      <c r="E51" s="315"/>
      <c r="F51" s="315"/>
      <c r="G51" s="315"/>
      <c r="H51" s="315"/>
    </row>
    <row r="52" spans="1:8" s="3" customFormat="1" ht="18" customHeight="1">
      <c r="A52" s="13">
        <v>1</v>
      </c>
      <c r="B52" s="4" t="s">
        <v>154</v>
      </c>
      <c r="C52" s="39">
        <v>49815</v>
      </c>
      <c r="D52" s="33" t="s">
        <v>364</v>
      </c>
      <c r="E52" s="33" t="s">
        <v>370</v>
      </c>
      <c r="F52" s="33">
        <v>12</v>
      </c>
      <c r="G52" s="33" t="s">
        <v>371</v>
      </c>
      <c r="H52" s="6" t="s">
        <v>381</v>
      </c>
    </row>
    <row r="53" spans="1:8" s="3" customFormat="1" ht="22.5" customHeight="1">
      <c r="A53" s="315" t="s">
        <v>164</v>
      </c>
      <c r="B53" s="315"/>
      <c r="C53" s="315"/>
      <c r="D53" s="315"/>
      <c r="E53" s="315"/>
      <c r="F53" s="315"/>
      <c r="G53" s="315"/>
      <c r="H53" s="315"/>
    </row>
    <row r="54" spans="1:8" s="3" customFormat="1" ht="18.75" customHeight="1">
      <c r="A54" s="13">
        <v>1</v>
      </c>
      <c r="B54" s="4" t="s">
        <v>165</v>
      </c>
      <c r="C54" s="39">
        <v>53227</v>
      </c>
      <c r="D54" s="33" t="s">
        <v>364</v>
      </c>
      <c r="E54" s="33" t="s">
        <v>370</v>
      </c>
      <c r="F54" s="33">
        <v>12</v>
      </c>
      <c r="G54" s="33" t="s">
        <v>371</v>
      </c>
      <c r="H54" s="6" t="s">
        <v>381</v>
      </c>
    </row>
    <row r="55" spans="1:8" s="2" customFormat="1" ht="45.75" customHeight="1">
      <c r="A55" s="315" t="s">
        <v>161</v>
      </c>
      <c r="B55" s="315"/>
      <c r="C55" s="315"/>
      <c r="D55" s="315"/>
      <c r="E55" s="315"/>
      <c r="F55" s="315"/>
      <c r="G55" s="315"/>
      <c r="H55" s="315"/>
    </row>
    <row r="56" spans="1:8" ht="16.5" customHeight="1">
      <c r="A56" s="5">
        <v>1</v>
      </c>
      <c r="B56" s="32" t="s">
        <v>388</v>
      </c>
      <c r="C56" s="39">
        <v>18000</v>
      </c>
      <c r="D56" s="33" t="s">
        <v>364</v>
      </c>
      <c r="E56" s="33" t="s">
        <v>370</v>
      </c>
      <c r="F56" s="33">
        <v>12</v>
      </c>
      <c r="G56" s="33" t="s">
        <v>371</v>
      </c>
      <c r="H56" s="6" t="s">
        <v>381</v>
      </c>
    </row>
    <row r="57" spans="1:8" ht="16.5" customHeight="1">
      <c r="A57" s="5">
        <v>2</v>
      </c>
      <c r="B57" s="32" t="s">
        <v>389</v>
      </c>
      <c r="C57" s="39">
        <v>24000</v>
      </c>
      <c r="D57" s="33" t="s">
        <v>364</v>
      </c>
      <c r="E57" s="33" t="s">
        <v>370</v>
      </c>
      <c r="F57" s="33">
        <v>12</v>
      </c>
      <c r="G57" s="33" t="s">
        <v>371</v>
      </c>
      <c r="H57" s="6" t="s">
        <v>381</v>
      </c>
    </row>
    <row r="58" spans="1:8" s="2" customFormat="1" ht="45.75" customHeight="1">
      <c r="A58" s="315" t="s">
        <v>242</v>
      </c>
      <c r="B58" s="315"/>
      <c r="C58" s="315"/>
      <c r="D58" s="315"/>
      <c r="E58" s="315"/>
      <c r="F58" s="315"/>
      <c r="G58" s="315"/>
      <c r="H58" s="315"/>
    </row>
    <row r="59" spans="1:8" s="2" customFormat="1" ht="20.25" customHeight="1">
      <c r="A59" s="325" t="s">
        <v>425</v>
      </c>
      <c r="B59" s="326"/>
      <c r="C59" s="326"/>
      <c r="D59" s="326"/>
      <c r="E59" s="326"/>
      <c r="F59" s="326"/>
      <c r="G59" s="326"/>
      <c r="H59" s="327"/>
    </row>
    <row r="60" spans="1:8" ht="18" customHeight="1">
      <c r="A60" s="5">
        <v>1</v>
      </c>
      <c r="B60" s="32" t="s">
        <v>426</v>
      </c>
      <c r="C60" s="39">
        <v>17400</v>
      </c>
      <c r="D60" s="33" t="s">
        <v>364</v>
      </c>
      <c r="E60" s="33" t="s">
        <v>370</v>
      </c>
      <c r="F60" s="33">
        <v>12</v>
      </c>
      <c r="G60" s="33" t="s">
        <v>371</v>
      </c>
      <c r="H60" s="6" t="s">
        <v>381</v>
      </c>
    </row>
    <row r="61" spans="1:8" s="2" customFormat="1" ht="20.25" customHeight="1">
      <c r="A61" s="325" t="s">
        <v>191</v>
      </c>
      <c r="B61" s="326"/>
      <c r="C61" s="326"/>
      <c r="D61" s="326"/>
      <c r="E61" s="326"/>
      <c r="F61" s="326"/>
      <c r="G61" s="326"/>
      <c r="H61" s="327"/>
    </row>
    <row r="62" spans="1:8" ht="23.25" customHeight="1">
      <c r="A62" s="5">
        <v>1</v>
      </c>
      <c r="B62" s="32" t="s">
        <v>163</v>
      </c>
      <c r="C62" s="39">
        <v>17400</v>
      </c>
      <c r="D62" s="33" t="s">
        <v>364</v>
      </c>
      <c r="E62" s="33" t="s">
        <v>370</v>
      </c>
      <c r="F62" s="33">
        <v>12</v>
      </c>
      <c r="G62" s="33" t="s">
        <v>371</v>
      </c>
      <c r="H62" s="6" t="s">
        <v>381</v>
      </c>
    </row>
    <row r="63" spans="1:8" ht="23.25" customHeight="1">
      <c r="A63" s="5">
        <v>2</v>
      </c>
      <c r="B63" s="32" t="s">
        <v>382</v>
      </c>
      <c r="C63" s="39">
        <v>18100</v>
      </c>
      <c r="D63" s="33" t="s">
        <v>364</v>
      </c>
      <c r="E63" s="33" t="s">
        <v>370</v>
      </c>
      <c r="F63" s="33">
        <v>12</v>
      </c>
      <c r="G63" s="33" t="s">
        <v>371</v>
      </c>
      <c r="H63" s="6" t="s">
        <v>381</v>
      </c>
    </row>
    <row r="64" spans="1:8" ht="23.25" customHeight="1">
      <c r="A64" s="5">
        <v>3</v>
      </c>
      <c r="B64" s="32" t="s">
        <v>407</v>
      </c>
      <c r="C64" s="39">
        <v>22900</v>
      </c>
      <c r="D64" s="33" t="s">
        <v>364</v>
      </c>
      <c r="E64" s="33" t="s">
        <v>370</v>
      </c>
      <c r="F64" s="33">
        <v>12</v>
      </c>
      <c r="G64" s="33" t="s">
        <v>371</v>
      </c>
      <c r="H64" s="6" t="s">
        <v>381</v>
      </c>
    </row>
    <row r="65" spans="1:8" ht="23.25" customHeight="1">
      <c r="A65" s="5">
        <v>4</v>
      </c>
      <c r="B65" s="32" t="s">
        <v>464</v>
      </c>
      <c r="C65" s="39">
        <v>27000</v>
      </c>
      <c r="D65" s="33" t="s">
        <v>364</v>
      </c>
      <c r="E65" s="33" t="s">
        <v>370</v>
      </c>
      <c r="F65" s="33">
        <v>12</v>
      </c>
      <c r="G65" s="33" t="s">
        <v>371</v>
      </c>
      <c r="H65" s="6" t="s">
        <v>381</v>
      </c>
    </row>
    <row r="66" spans="1:8" ht="23.25" customHeight="1">
      <c r="A66" s="5">
        <v>5</v>
      </c>
      <c r="B66" s="32" t="s">
        <v>465</v>
      </c>
      <c r="C66" s="39">
        <v>27000</v>
      </c>
      <c r="D66" s="33" t="s">
        <v>364</v>
      </c>
      <c r="E66" s="33" t="s">
        <v>370</v>
      </c>
      <c r="F66" s="33">
        <v>12</v>
      </c>
      <c r="G66" s="33" t="s">
        <v>371</v>
      </c>
      <c r="H66" s="6" t="s">
        <v>381</v>
      </c>
    </row>
    <row r="67" spans="1:8" ht="23.25" customHeight="1">
      <c r="A67" s="5">
        <v>6</v>
      </c>
      <c r="B67" s="32" t="s">
        <v>466</v>
      </c>
      <c r="C67" s="39">
        <v>35100</v>
      </c>
      <c r="D67" s="33" t="s">
        <v>364</v>
      </c>
      <c r="E67" s="33" t="s">
        <v>370</v>
      </c>
      <c r="F67" s="33">
        <v>12</v>
      </c>
      <c r="G67" s="33" t="s">
        <v>371</v>
      </c>
      <c r="H67" s="6" t="s">
        <v>381</v>
      </c>
    </row>
    <row r="68" spans="1:8" ht="23.25" customHeight="1">
      <c r="A68" s="5">
        <v>7</v>
      </c>
      <c r="B68" s="32" t="s">
        <v>467</v>
      </c>
      <c r="C68" s="39">
        <v>35100</v>
      </c>
      <c r="D68" s="33" t="s">
        <v>364</v>
      </c>
      <c r="E68" s="33" t="s">
        <v>370</v>
      </c>
      <c r="F68" s="33">
        <v>12</v>
      </c>
      <c r="G68" s="33" t="s">
        <v>371</v>
      </c>
      <c r="H68" s="6" t="s">
        <v>381</v>
      </c>
    </row>
    <row r="69" spans="1:8" ht="23.25" customHeight="1">
      <c r="A69" s="5">
        <v>8</v>
      </c>
      <c r="B69" s="32" t="s">
        <v>408</v>
      </c>
      <c r="C69" s="39">
        <v>44700</v>
      </c>
      <c r="D69" s="33" t="s">
        <v>364</v>
      </c>
      <c r="E69" s="33" t="s">
        <v>370</v>
      </c>
      <c r="F69" s="33">
        <v>12</v>
      </c>
      <c r="G69" s="33" t="s">
        <v>371</v>
      </c>
      <c r="H69" s="6" t="s">
        <v>381</v>
      </c>
    </row>
    <row r="70" spans="1:8" ht="23.25" customHeight="1">
      <c r="A70" s="5">
        <v>9</v>
      </c>
      <c r="B70" s="32" t="s">
        <v>409</v>
      </c>
      <c r="C70" s="39">
        <v>51200</v>
      </c>
      <c r="D70" s="33" t="s">
        <v>364</v>
      </c>
      <c r="E70" s="33" t="s">
        <v>370</v>
      </c>
      <c r="F70" s="33">
        <v>12</v>
      </c>
      <c r="G70" s="33" t="s">
        <v>371</v>
      </c>
      <c r="H70" s="6" t="s">
        <v>381</v>
      </c>
    </row>
    <row r="71" spans="1:8" s="2" customFormat="1" ht="20.25" customHeight="1">
      <c r="A71" s="325" t="s">
        <v>229</v>
      </c>
      <c r="B71" s="326"/>
      <c r="C71" s="326"/>
      <c r="D71" s="326"/>
      <c r="E71" s="326"/>
      <c r="F71" s="326"/>
      <c r="G71" s="326"/>
      <c r="H71" s="327"/>
    </row>
    <row r="72" spans="1:8" ht="24" customHeight="1">
      <c r="A72" s="5">
        <v>1</v>
      </c>
      <c r="B72" s="32" t="s">
        <v>194</v>
      </c>
      <c r="C72" s="39">
        <v>18100</v>
      </c>
      <c r="D72" s="33" t="s">
        <v>364</v>
      </c>
      <c r="E72" s="33" t="s">
        <v>370</v>
      </c>
      <c r="F72" s="33">
        <v>12</v>
      </c>
      <c r="G72" s="33" t="s">
        <v>371</v>
      </c>
      <c r="H72" s="6" t="s">
        <v>381</v>
      </c>
    </row>
    <row r="73" spans="1:8" ht="24" customHeight="1">
      <c r="A73" s="5">
        <v>2</v>
      </c>
      <c r="B73" s="32" t="s">
        <v>195</v>
      </c>
      <c r="C73" s="39">
        <v>22900</v>
      </c>
      <c r="D73" s="33" t="s">
        <v>364</v>
      </c>
      <c r="E73" s="33" t="s">
        <v>370</v>
      </c>
      <c r="F73" s="33">
        <v>12</v>
      </c>
      <c r="G73" s="33" t="s">
        <v>371</v>
      </c>
      <c r="H73" s="6" t="s">
        <v>381</v>
      </c>
    </row>
    <row r="74" spans="1:8" ht="24" customHeight="1">
      <c r="A74" s="5">
        <v>3</v>
      </c>
      <c r="B74" s="32" t="s">
        <v>468</v>
      </c>
      <c r="C74" s="39">
        <v>27000</v>
      </c>
      <c r="D74" s="33" t="s">
        <v>364</v>
      </c>
      <c r="E74" s="33" t="s">
        <v>370</v>
      </c>
      <c r="F74" s="33">
        <v>12</v>
      </c>
      <c r="G74" s="33" t="s">
        <v>371</v>
      </c>
      <c r="H74" s="6" t="s">
        <v>381</v>
      </c>
    </row>
    <row r="75" spans="1:8" ht="24" customHeight="1">
      <c r="A75" s="5">
        <v>4</v>
      </c>
      <c r="B75" s="32" t="s">
        <v>469</v>
      </c>
      <c r="C75" s="39">
        <v>27000</v>
      </c>
      <c r="D75" s="33" t="s">
        <v>364</v>
      </c>
      <c r="E75" s="33" t="s">
        <v>370</v>
      </c>
      <c r="F75" s="33">
        <v>12</v>
      </c>
      <c r="G75" s="33" t="s">
        <v>371</v>
      </c>
      <c r="H75" s="6" t="s">
        <v>381</v>
      </c>
    </row>
    <row r="76" spans="1:8" ht="24" customHeight="1">
      <c r="A76" s="5">
        <v>5</v>
      </c>
      <c r="B76" s="32" t="s">
        <v>470</v>
      </c>
      <c r="C76" s="39">
        <v>35100</v>
      </c>
      <c r="D76" s="33" t="s">
        <v>364</v>
      </c>
      <c r="E76" s="33" t="s">
        <v>370</v>
      </c>
      <c r="F76" s="33">
        <v>12</v>
      </c>
      <c r="G76" s="33" t="s">
        <v>371</v>
      </c>
      <c r="H76" s="6" t="s">
        <v>381</v>
      </c>
    </row>
    <row r="77" spans="1:8" ht="24" customHeight="1">
      <c r="A77" s="5">
        <v>6</v>
      </c>
      <c r="B77" s="32" t="s">
        <v>471</v>
      </c>
      <c r="C77" s="39">
        <v>35100</v>
      </c>
      <c r="D77" s="33" t="s">
        <v>364</v>
      </c>
      <c r="E77" s="33" t="s">
        <v>370</v>
      </c>
      <c r="F77" s="33">
        <v>12</v>
      </c>
      <c r="G77" s="33" t="s">
        <v>371</v>
      </c>
      <c r="H77" s="6" t="s">
        <v>381</v>
      </c>
    </row>
    <row r="78" spans="1:8" ht="24" customHeight="1">
      <c r="A78" s="5">
        <v>7</v>
      </c>
      <c r="B78" s="32" t="s">
        <v>231</v>
      </c>
      <c r="C78" s="39">
        <v>44700</v>
      </c>
      <c r="D78" s="33" t="s">
        <v>364</v>
      </c>
      <c r="E78" s="33" t="s">
        <v>370</v>
      </c>
      <c r="F78" s="33">
        <v>12</v>
      </c>
      <c r="G78" s="33" t="s">
        <v>371</v>
      </c>
      <c r="H78" s="6" t="s">
        <v>381</v>
      </c>
    </row>
    <row r="79" spans="1:8" ht="24" customHeight="1">
      <c r="A79" s="5">
        <v>8</v>
      </c>
      <c r="B79" s="32" t="s">
        <v>232</v>
      </c>
      <c r="C79" s="39">
        <v>51200</v>
      </c>
      <c r="D79" s="33" t="s">
        <v>364</v>
      </c>
      <c r="E79" s="33" t="s">
        <v>370</v>
      </c>
      <c r="F79" s="33">
        <v>12</v>
      </c>
      <c r="G79" s="33" t="s">
        <v>371</v>
      </c>
      <c r="H79" s="6" t="s">
        <v>381</v>
      </c>
    </row>
    <row r="80" spans="1:8" s="2" customFormat="1" ht="20.25" customHeight="1">
      <c r="A80" s="325" t="s">
        <v>230</v>
      </c>
      <c r="B80" s="326"/>
      <c r="C80" s="326"/>
      <c r="D80" s="326"/>
      <c r="E80" s="326"/>
      <c r="F80" s="326"/>
      <c r="G80" s="326"/>
      <c r="H80" s="327"/>
    </row>
    <row r="81" spans="1:8" ht="24.75" customHeight="1">
      <c r="A81" s="5">
        <v>1</v>
      </c>
      <c r="B81" s="32" t="s">
        <v>427</v>
      </c>
      <c r="C81" s="39">
        <v>18100</v>
      </c>
      <c r="D81" s="33" t="s">
        <v>364</v>
      </c>
      <c r="E81" s="33" t="s">
        <v>370</v>
      </c>
      <c r="F81" s="33">
        <v>12</v>
      </c>
      <c r="G81" s="33" t="s">
        <v>371</v>
      </c>
      <c r="H81" s="6" t="s">
        <v>381</v>
      </c>
    </row>
    <row r="82" spans="1:8" ht="24.75" customHeight="1">
      <c r="A82" s="5">
        <v>2</v>
      </c>
      <c r="B82" s="32" t="s">
        <v>421</v>
      </c>
      <c r="C82" s="39">
        <v>22900</v>
      </c>
      <c r="D82" s="33" t="s">
        <v>364</v>
      </c>
      <c r="E82" s="33" t="s">
        <v>370</v>
      </c>
      <c r="F82" s="33">
        <v>12</v>
      </c>
      <c r="G82" s="33" t="s">
        <v>371</v>
      </c>
      <c r="H82" s="6" t="s">
        <v>381</v>
      </c>
    </row>
    <row r="83" spans="1:8" ht="24.75" customHeight="1">
      <c r="A83" s="5">
        <v>3</v>
      </c>
      <c r="B83" s="32" t="s">
        <v>227</v>
      </c>
      <c r="C83" s="39">
        <v>27000</v>
      </c>
      <c r="D83" s="33" t="s">
        <v>364</v>
      </c>
      <c r="E83" s="33" t="s">
        <v>370</v>
      </c>
      <c r="F83" s="33">
        <v>12</v>
      </c>
      <c r="G83" s="33" t="s">
        <v>371</v>
      </c>
      <c r="H83" s="6" t="s">
        <v>381</v>
      </c>
    </row>
    <row r="84" spans="1:8" ht="24.75" customHeight="1">
      <c r="A84" s="5">
        <v>4</v>
      </c>
      <c r="B84" s="32" t="s">
        <v>150</v>
      </c>
      <c r="C84" s="39">
        <v>27000</v>
      </c>
      <c r="D84" s="33" t="s">
        <v>364</v>
      </c>
      <c r="E84" s="33" t="s">
        <v>370</v>
      </c>
      <c r="F84" s="33">
        <v>12</v>
      </c>
      <c r="G84" s="33" t="s">
        <v>371</v>
      </c>
      <c r="H84" s="6" t="s">
        <v>381</v>
      </c>
    </row>
    <row r="85" spans="1:8" ht="24.75" customHeight="1">
      <c r="A85" s="5">
        <v>5</v>
      </c>
      <c r="B85" s="32" t="s">
        <v>151</v>
      </c>
      <c r="C85" s="39">
        <v>35100</v>
      </c>
      <c r="D85" s="33" t="s">
        <v>364</v>
      </c>
      <c r="E85" s="33" t="s">
        <v>370</v>
      </c>
      <c r="F85" s="33">
        <v>12</v>
      </c>
      <c r="G85" s="33" t="s">
        <v>371</v>
      </c>
      <c r="H85" s="6" t="s">
        <v>381</v>
      </c>
    </row>
    <row r="86" spans="1:8" ht="24.75" customHeight="1">
      <c r="A86" s="5">
        <v>6</v>
      </c>
      <c r="B86" s="32" t="s">
        <v>373</v>
      </c>
      <c r="C86" s="39">
        <v>35100</v>
      </c>
      <c r="D86" s="33" t="s">
        <v>364</v>
      </c>
      <c r="E86" s="33" t="s">
        <v>370</v>
      </c>
      <c r="F86" s="33">
        <v>12</v>
      </c>
      <c r="G86" s="33" t="s">
        <v>371</v>
      </c>
      <c r="H86" s="6" t="s">
        <v>381</v>
      </c>
    </row>
    <row r="87" spans="1:8" ht="24.75" customHeight="1">
      <c r="A87" s="5">
        <v>7</v>
      </c>
      <c r="B87" s="32" t="s">
        <v>374</v>
      </c>
      <c r="C87" s="39">
        <v>44700</v>
      </c>
      <c r="D87" s="33" t="s">
        <v>364</v>
      </c>
      <c r="E87" s="33" t="s">
        <v>370</v>
      </c>
      <c r="F87" s="33">
        <v>12</v>
      </c>
      <c r="G87" s="33" t="s">
        <v>371</v>
      </c>
      <c r="H87" s="6" t="s">
        <v>381</v>
      </c>
    </row>
    <row r="88" spans="1:8" ht="24.75" customHeight="1">
      <c r="A88" s="5">
        <v>8</v>
      </c>
      <c r="B88" s="32" t="s">
        <v>375</v>
      </c>
      <c r="C88" s="39">
        <v>51200</v>
      </c>
      <c r="D88" s="33" t="s">
        <v>364</v>
      </c>
      <c r="E88" s="33" t="s">
        <v>370</v>
      </c>
      <c r="F88" s="33">
        <v>12</v>
      </c>
      <c r="G88" s="33" t="s">
        <v>371</v>
      </c>
      <c r="H88" s="6" t="s">
        <v>381</v>
      </c>
    </row>
    <row r="89" spans="1:8" s="2" customFormat="1" ht="36.75" customHeight="1">
      <c r="A89" s="315" t="s">
        <v>376</v>
      </c>
      <c r="B89" s="315"/>
      <c r="C89" s="315"/>
      <c r="D89" s="315"/>
      <c r="E89" s="315"/>
      <c r="F89" s="315"/>
      <c r="G89" s="315"/>
      <c r="H89" s="315"/>
    </row>
    <row r="90" spans="1:8" ht="24.75" customHeight="1">
      <c r="A90" s="5">
        <v>1</v>
      </c>
      <c r="B90" s="32" t="s">
        <v>226</v>
      </c>
      <c r="C90" s="39">
        <v>19100</v>
      </c>
      <c r="D90" s="33" t="s">
        <v>364</v>
      </c>
      <c r="E90" s="33" t="s">
        <v>370</v>
      </c>
      <c r="F90" s="33">
        <v>12</v>
      </c>
      <c r="G90" s="33" t="s">
        <v>371</v>
      </c>
      <c r="H90" s="6" t="s">
        <v>381</v>
      </c>
    </row>
    <row r="91" spans="1:8" ht="24.75" customHeight="1">
      <c r="A91" s="5">
        <v>2</v>
      </c>
      <c r="B91" s="32" t="s">
        <v>206</v>
      </c>
      <c r="C91" s="39">
        <v>21800</v>
      </c>
      <c r="D91" s="33" t="s">
        <v>364</v>
      </c>
      <c r="E91" s="33" t="s">
        <v>370</v>
      </c>
      <c r="F91" s="33">
        <v>12</v>
      </c>
      <c r="G91" s="33" t="s">
        <v>371</v>
      </c>
      <c r="H91" s="6" t="s">
        <v>381</v>
      </c>
    </row>
    <row r="92" spans="1:8" ht="24.75" customHeight="1">
      <c r="A92" s="5">
        <v>3</v>
      </c>
      <c r="B92" s="32" t="s">
        <v>207</v>
      </c>
      <c r="C92" s="39">
        <v>24200</v>
      </c>
      <c r="D92" s="33" t="s">
        <v>364</v>
      </c>
      <c r="E92" s="33" t="s">
        <v>370</v>
      </c>
      <c r="F92" s="33">
        <v>12</v>
      </c>
      <c r="G92" s="33" t="s">
        <v>371</v>
      </c>
      <c r="H92" s="6" t="s">
        <v>381</v>
      </c>
    </row>
    <row r="93" spans="1:8" ht="24.75" customHeight="1">
      <c r="A93" s="5">
        <v>4</v>
      </c>
      <c r="B93" s="32" t="s">
        <v>208</v>
      </c>
      <c r="C93" s="39">
        <v>25600</v>
      </c>
      <c r="D93" s="33" t="s">
        <v>364</v>
      </c>
      <c r="E93" s="33" t="s">
        <v>370</v>
      </c>
      <c r="F93" s="33">
        <v>12</v>
      </c>
      <c r="G93" s="33" t="s">
        <v>371</v>
      </c>
      <c r="H93" s="6" t="s">
        <v>381</v>
      </c>
    </row>
    <row r="94" spans="1:8" ht="24.75" customHeight="1">
      <c r="A94" s="5">
        <v>5</v>
      </c>
      <c r="B94" s="32" t="s">
        <v>192</v>
      </c>
      <c r="C94" s="39">
        <v>33400</v>
      </c>
      <c r="D94" s="33" t="s">
        <v>364</v>
      </c>
      <c r="E94" s="33" t="s">
        <v>370</v>
      </c>
      <c r="F94" s="33">
        <v>12</v>
      </c>
      <c r="G94" s="33" t="s">
        <v>371</v>
      </c>
      <c r="H94" s="6" t="s">
        <v>381</v>
      </c>
    </row>
    <row r="95" spans="1:8" ht="24.75" customHeight="1">
      <c r="A95" s="5">
        <v>6</v>
      </c>
      <c r="B95" s="32" t="s">
        <v>193</v>
      </c>
      <c r="C95" s="39">
        <v>41300</v>
      </c>
      <c r="D95" s="33" t="s">
        <v>364</v>
      </c>
      <c r="E95" s="33" t="s">
        <v>370</v>
      </c>
      <c r="F95" s="33">
        <v>12</v>
      </c>
      <c r="G95" s="33" t="s">
        <v>371</v>
      </c>
      <c r="H95" s="6" t="s">
        <v>381</v>
      </c>
    </row>
    <row r="96" spans="1:8" ht="24.75" customHeight="1">
      <c r="A96" s="5">
        <v>7</v>
      </c>
      <c r="B96" s="32" t="s">
        <v>395</v>
      </c>
      <c r="C96" s="39">
        <v>47800</v>
      </c>
      <c r="D96" s="33" t="s">
        <v>364</v>
      </c>
      <c r="E96" s="33" t="s">
        <v>370</v>
      </c>
      <c r="F96" s="33">
        <v>12</v>
      </c>
      <c r="G96" s="33" t="s">
        <v>371</v>
      </c>
      <c r="H96" s="6" t="s">
        <v>381</v>
      </c>
    </row>
    <row r="97" spans="1:15">
      <c r="A97" s="15"/>
      <c r="B97" s="16"/>
      <c r="C97" s="15"/>
      <c r="D97" s="15"/>
      <c r="E97" s="15"/>
      <c r="F97" s="15"/>
      <c r="G97" s="15"/>
    </row>
    <row r="98" spans="1:15" ht="17.25" customHeight="1">
      <c r="A98" s="147" t="s">
        <v>348</v>
      </c>
      <c r="B98" s="147"/>
      <c r="C98" s="147"/>
      <c r="D98" s="147"/>
      <c r="E98" s="147"/>
      <c r="F98" s="148"/>
      <c r="G98" s="141"/>
      <c r="H98" s="149"/>
      <c r="J98" s="9"/>
      <c r="O98" s="9"/>
    </row>
    <row r="99" spans="1:15" ht="17.25" customHeight="1">
      <c r="A99" s="150" t="s">
        <v>144</v>
      </c>
      <c r="B99" s="150"/>
      <c r="C99" s="150"/>
      <c r="D99" s="150"/>
      <c r="E99" s="150"/>
      <c r="F99" s="148"/>
      <c r="G99" s="141"/>
      <c r="H99" s="149"/>
      <c r="J99" s="9"/>
      <c r="O99" s="9"/>
    </row>
    <row r="100" spans="1:15" ht="17.25" customHeight="1">
      <c r="A100" s="150" t="s">
        <v>147</v>
      </c>
      <c r="B100" s="150"/>
      <c r="C100" s="150"/>
      <c r="D100" s="150"/>
      <c r="E100" s="150"/>
      <c r="F100" s="148"/>
      <c r="G100" s="141"/>
      <c r="H100" s="149"/>
      <c r="J100" s="9"/>
      <c r="O100" s="9"/>
    </row>
    <row r="101" spans="1:15" ht="17.25" customHeight="1">
      <c r="A101" s="150" t="s">
        <v>355</v>
      </c>
      <c r="B101" s="150"/>
      <c r="C101" s="150"/>
      <c r="D101" s="150"/>
      <c r="E101" s="150"/>
      <c r="F101" s="148"/>
      <c r="G101" s="141"/>
      <c r="H101" s="149"/>
      <c r="J101" s="9"/>
      <c r="O101" s="9"/>
    </row>
    <row r="102" spans="1:15" ht="17.25" customHeight="1">
      <c r="A102" s="150" t="s">
        <v>122</v>
      </c>
      <c r="B102" s="150"/>
      <c r="C102" s="150"/>
      <c r="D102" s="150"/>
      <c r="E102" s="150"/>
      <c r="F102" s="148"/>
      <c r="G102" s="141"/>
      <c r="H102" s="149"/>
      <c r="J102" s="9"/>
      <c r="O102" s="9"/>
    </row>
    <row r="103" spans="1:15" s="28" customFormat="1" ht="17.25" customHeight="1">
      <c r="A103" s="151" t="s">
        <v>123</v>
      </c>
      <c r="B103" s="151"/>
      <c r="C103" s="152"/>
      <c r="D103" s="151"/>
      <c r="E103" s="151"/>
      <c r="F103" s="153"/>
      <c r="G103" s="146"/>
      <c r="H103" s="154"/>
      <c r="J103" s="8"/>
      <c r="O103" s="8"/>
    </row>
    <row r="104" spans="1:15" ht="17.25" customHeight="1">
      <c r="A104" s="147" t="s">
        <v>148</v>
      </c>
      <c r="B104" s="147"/>
      <c r="C104" s="147"/>
      <c r="D104" s="147"/>
      <c r="E104" s="147"/>
      <c r="F104" s="148"/>
      <c r="G104" s="141"/>
      <c r="H104" s="149"/>
      <c r="J104" s="9"/>
      <c r="O104" s="9"/>
    </row>
    <row r="105" spans="1:15" ht="17.25" customHeight="1">
      <c r="A105" s="155" t="s">
        <v>1021</v>
      </c>
      <c r="B105" s="155"/>
      <c r="C105" s="155"/>
      <c r="D105" s="155"/>
      <c r="E105" s="155"/>
      <c r="F105" s="148"/>
      <c r="G105" s="141"/>
      <c r="H105" s="149"/>
      <c r="J105" s="9"/>
      <c r="O105" s="9"/>
    </row>
    <row r="106" spans="1:15" ht="17.25" customHeight="1">
      <c r="A106" s="150" t="s">
        <v>1020</v>
      </c>
      <c r="B106" s="150"/>
      <c r="C106" s="150"/>
      <c r="D106" s="150"/>
      <c r="E106" s="150"/>
      <c r="F106" s="148"/>
      <c r="G106" s="141"/>
      <c r="H106" s="149"/>
      <c r="J106" s="9"/>
      <c r="O106" s="9"/>
    </row>
    <row r="107" spans="1:15" ht="17.25" customHeight="1">
      <c r="A107" s="150" t="s">
        <v>760</v>
      </c>
      <c r="B107" s="150"/>
      <c r="C107" s="150"/>
      <c r="D107" s="150"/>
      <c r="E107" s="150"/>
      <c r="F107" s="148"/>
      <c r="G107" s="141"/>
      <c r="H107" s="149"/>
      <c r="J107" s="9"/>
      <c r="O107" s="9"/>
    </row>
    <row r="108" spans="1:15" ht="17.25" customHeight="1">
      <c r="A108" s="150" t="s">
        <v>347</v>
      </c>
      <c r="B108" s="150"/>
      <c r="C108" s="150"/>
      <c r="D108" s="150"/>
      <c r="E108" s="150"/>
      <c r="F108" s="148"/>
      <c r="G108" s="141"/>
      <c r="H108" s="149"/>
      <c r="J108" s="9"/>
      <c r="O108" s="9"/>
    </row>
    <row r="109" spans="1:15" ht="17.25" customHeight="1">
      <c r="C109" s="43"/>
      <c r="F109" s="9"/>
      <c r="H109" s="9"/>
      <c r="J109" s="9"/>
      <c r="O109" s="9"/>
    </row>
    <row r="110" spans="1:15">
      <c r="C110" s="10"/>
      <c r="D110" s="9"/>
      <c r="H110" s="9"/>
    </row>
    <row r="111" spans="1:15">
      <c r="H111" s="10"/>
    </row>
  </sheetData>
  <sheetProtection password="E1D0" sheet="1" selectLockedCells="1" selectUnlockedCells="1"/>
  <mergeCells count="20">
    <mergeCell ref="A32:H32"/>
    <mergeCell ref="A36:H36"/>
    <mergeCell ref="A23:H23"/>
    <mergeCell ref="A24:H24"/>
    <mergeCell ref="F25:G25"/>
    <mergeCell ref="A26:H26"/>
    <mergeCell ref="A27:H27"/>
    <mergeCell ref="A80:H80"/>
    <mergeCell ref="A89:H89"/>
    <mergeCell ref="A40:H40"/>
    <mergeCell ref="A48:H48"/>
    <mergeCell ref="A41:H41"/>
    <mergeCell ref="A42:H42"/>
    <mergeCell ref="A61:H61"/>
    <mergeCell ref="A71:H71"/>
    <mergeCell ref="A59:H59"/>
    <mergeCell ref="A53:H53"/>
    <mergeCell ref="A55:H55"/>
    <mergeCell ref="A58:H58"/>
    <mergeCell ref="A51:H51"/>
  </mergeCells>
  <phoneticPr fontId="2" type="noConversion"/>
  <hyperlinks>
    <hyperlink ref="A108" r:id="rId1" display="mailto:sales02@vidic.com.vn" xr:uid="{00000000-0004-0000-0700-000000000000}"/>
  </hyperlinks>
  <pageMargins left="0.56999999999999995" right="0.41" top="0.23" bottom="0.22" header="0.18" footer="0.17"/>
  <pageSetup paperSize="9" orientation="portrait"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indexed="11"/>
  </sheetPr>
  <dimension ref="A1:H86"/>
  <sheetViews>
    <sheetView topLeftCell="A19" workbookViewId="0">
      <selection activeCell="K42" sqref="K42"/>
    </sheetView>
  </sheetViews>
  <sheetFormatPr defaultColWidth="9.109375" defaultRowHeight="10.199999999999999"/>
  <cols>
    <col min="1" max="1" width="5.88671875" style="10" customWidth="1"/>
    <col min="2" max="2" width="28.6640625" style="10" customWidth="1"/>
    <col min="3" max="3" width="11.88671875" style="10" customWidth="1"/>
    <col min="4" max="4" width="8.109375" style="10" customWidth="1"/>
    <col min="5" max="5" width="8.44140625" style="10" customWidth="1"/>
    <col min="6" max="6" width="7.44140625" style="30" customWidth="1"/>
    <col min="7" max="7" width="7.88671875" style="10" customWidth="1"/>
    <col min="8" max="8" width="13.33203125" style="31" customWidth="1"/>
    <col min="9" max="16384" width="9.109375" style="10"/>
  </cols>
  <sheetData>
    <row r="1" ht="9.75" customHeight="1"/>
    <row r="2" ht="9.75" customHeight="1"/>
    <row r="3" ht="9.75" customHeight="1"/>
    <row r="4" ht="9.75" customHeight="1"/>
    <row r="5" ht="9.75" customHeight="1"/>
    <row r="6" ht="9.75" customHeight="1"/>
    <row r="7" ht="9.75" customHeight="1"/>
    <row r="8" ht="9.75" customHeight="1"/>
    <row r="9" ht="9.75" customHeight="1"/>
    <row r="10" ht="9.75" customHeight="1"/>
    <row r="11" ht="9.75" customHeight="1"/>
    <row r="12" ht="9.75" customHeight="1"/>
    <row r="13" ht="9.75" customHeight="1"/>
    <row r="14" ht="9.75" customHeight="1"/>
    <row r="15" ht="9.75" customHeight="1"/>
    <row r="16" ht="9.75" customHeight="1"/>
    <row r="17" spans="1:8" ht="9.75" customHeight="1"/>
    <row r="18" spans="1:8" ht="9.75" customHeight="1"/>
    <row r="19" spans="1:8" ht="9.75" customHeight="1"/>
    <row r="20" spans="1:8" ht="9.75" customHeight="1"/>
    <row r="21" spans="1:8" ht="9.75" customHeight="1"/>
    <row r="22" spans="1:8" ht="9.75" customHeight="1"/>
    <row r="23" spans="1:8" ht="9.75" customHeight="1"/>
    <row r="24" spans="1:8" ht="9.75" customHeight="1"/>
    <row r="25" spans="1:8" ht="9.75" customHeight="1"/>
    <row r="26" spans="1:8" ht="9.75" customHeight="1"/>
    <row r="27" spans="1:8" ht="3.75" customHeight="1"/>
    <row r="28" spans="1:8" ht="22.5" customHeight="1">
      <c r="A28" s="316" t="s">
        <v>420</v>
      </c>
      <c r="B28" s="316"/>
      <c r="C28" s="316"/>
      <c r="D28" s="316"/>
      <c r="E28" s="316"/>
      <c r="F28" s="316"/>
      <c r="G28" s="316"/>
      <c r="H28" s="316"/>
    </row>
    <row r="29" spans="1:8" ht="19.5" customHeight="1">
      <c r="A29" s="317" t="str">
        <f>Daikin!A21:H21</f>
        <v>Báo giá có hiệu lực áp dụng từ ngày 19/04/2017 và có thể thay đổi mà không kịp báo trước, mong Quý khách hàng thông cảm</v>
      </c>
      <c r="B29" s="317"/>
      <c r="C29" s="317"/>
      <c r="D29" s="317"/>
      <c r="E29" s="317"/>
      <c r="F29" s="317"/>
      <c r="G29" s="317"/>
      <c r="H29" s="317"/>
    </row>
    <row r="30" spans="1:8" s="2" customFormat="1" ht="23.25" customHeight="1">
      <c r="A30" s="46" t="s">
        <v>357</v>
      </c>
      <c r="B30" s="46" t="s">
        <v>358</v>
      </c>
      <c r="C30" s="46" t="s">
        <v>368</v>
      </c>
      <c r="D30" s="46" t="s">
        <v>367</v>
      </c>
      <c r="E30" s="46" t="s">
        <v>351</v>
      </c>
      <c r="F30" s="320" t="s">
        <v>352</v>
      </c>
      <c r="G30" s="321"/>
      <c r="H30" s="47" t="s">
        <v>369</v>
      </c>
    </row>
    <row r="31" spans="1:8" s="3" customFormat="1" ht="18" customHeight="1">
      <c r="A31" s="319" t="s">
        <v>110</v>
      </c>
      <c r="B31" s="319"/>
      <c r="C31" s="319"/>
      <c r="D31" s="319"/>
      <c r="E31" s="319"/>
      <c r="F31" s="319"/>
      <c r="G31" s="319"/>
      <c r="H31" s="319"/>
    </row>
    <row r="32" spans="1:8" s="3" customFormat="1" ht="18" customHeight="1">
      <c r="A32" s="315" t="s">
        <v>905</v>
      </c>
      <c r="B32" s="315"/>
      <c r="C32" s="315"/>
      <c r="D32" s="315"/>
      <c r="E32" s="315"/>
      <c r="F32" s="315"/>
      <c r="G32" s="315"/>
      <c r="H32" s="315"/>
    </row>
    <row r="33" spans="1:8" ht="18" customHeight="1">
      <c r="A33" s="5">
        <v>1</v>
      </c>
      <c r="B33" s="83" t="s">
        <v>901</v>
      </c>
      <c r="C33" s="5">
        <v>9000</v>
      </c>
      <c r="D33" s="5" t="s">
        <v>59</v>
      </c>
      <c r="E33" s="5" t="s">
        <v>353</v>
      </c>
      <c r="F33" s="5">
        <v>24</v>
      </c>
      <c r="G33" s="5" t="s">
        <v>371</v>
      </c>
      <c r="H33" s="81">
        <v>6800000</v>
      </c>
    </row>
    <row r="34" spans="1:8" ht="18" customHeight="1">
      <c r="A34" s="5">
        <v>2</v>
      </c>
      <c r="B34" s="83" t="s">
        <v>902</v>
      </c>
      <c r="C34" s="5">
        <v>12000</v>
      </c>
      <c r="D34" s="5" t="s">
        <v>59</v>
      </c>
      <c r="E34" s="5" t="s">
        <v>353</v>
      </c>
      <c r="F34" s="5">
        <v>24</v>
      </c>
      <c r="G34" s="5" t="s">
        <v>371</v>
      </c>
      <c r="H34" s="81">
        <v>7850000</v>
      </c>
    </row>
    <row r="35" spans="1:8" ht="18" customHeight="1">
      <c r="A35" s="5">
        <v>3</v>
      </c>
      <c r="B35" s="83" t="s">
        <v>903</v>
      </c>
      <c r="C35" s="5">
        <v>18000</v>
      </c>
      <c r="D35" s="5" t="s">
        <v>59</v>
      </c>
      <c r="E35" s="5" t="s">
        <v>353</v>
      </c>
      <c r="F35" s="5">
        <v>24</v>
      </c>
      <c r="G35" s="5" t="s">
        <v>371</v>
      </c>
      <c r="H35" s="81">
        <v>13100000</v>
      </c>
    </row>
    <row r="36" spans="1:8" ht="18" customHeight="1">
      <c r="A36" s="5">
        <v>4</v>
      </c>
      <c r="B36" s="83" t="s">
        <v>904</v>
      </c>
      <c r="C36" s="5">
        <v>24000</v>
      </c>
      <c r="D36" s="5" t="s">
        <v>643</v>
      </c>
      <c r="E36" s="5" t="s">
        <v>353</v>
      </c>
      <c r="F36" s="5">
        <v>24</v>
      </c>
      <c r="G36" s="5" t="s">
        <v>371</v>
      </c>
      <c r="H36" s="81">
        <v>16200000</v>
      </c>
    </row>
    <row r="37" spans="1:8" s="3" customFormat="1" ht="18" customHeight="1">
      <c r="A37" s="315" t="s">
        <v>906</v>
      </c>
      <c r="B37" s="315"/>
      <c r="C37" s="315"/>
      <c r="D37" s="315"/>
      <c r="E37" s="315"/>
      <c r="F37" s="315"/>
      <c r="G37" s="315"/>
      <c r="H37" s="315"/>
    </row>
    <row r="38" spans="1:8" ht="18" customHeight="1">
      <c r="A38" s="5">
        <v>1</v>
      </c>
      <c r="B38" s="26" t="s">
        <v>1139</v>
      </c>
      <c r="C38" s="5">
        <v>9000</v>
      </c>
      <c r="D38" s="5" t="s">
        <v>59</v>
      </c>
      <c r="E38" s="5" t="s">
        <v>353</v>
      </c>
      <c r="F38" s="5">
        <v>24</v>
      </c>
      <c r="G38" s="5" t="s">
        <v>371</v>
      </c>
      <c r="H38" s="81">
        <v>8900000</v>
      </c>
    </row>
    <row r="39" spans="1:8" ht="18" customHeight="1">
      <c r="A39" s="5">
        <v>2</v>
      </c>
      <c r="B39" s="83" t="s">
        <v>907</v>
      </c>
      <c r="C39" s="5">
        <v>12000</v>
      </c>
      <c r="D39" s="5" t="s">
        <v>59</v>
      </c>
      <c r="E39" s="5" t="s">
        <v>353</v>
      </c>
      <c r="F39" s="5">
        <v>24</v>
      </c>
      <c r="G39" s="5" t="s">
        <v>371</v>
      </c>
      <c r="H39" s="81">
        <v>10450000</v>
      </c>
    </row>
    <row r="40" spans="1:8" ht="18" customHeight="1">
      <c r="A40" s="5">
        <v>3</v>
      </c>
      <c r="B40" s="83" t="s">
        <v>908</v>
      </c>
      <c r="C40" s="5">
        <v>18000</v>
      </c>
      <c r="D40" s="5" t="s">
        <v>59</v>
      </c>
      <c r="E40" s="5" t="s">
        <v>353</v>
      </c>
      <c r="F40" s="5">
        <v>24</v>
      </c>
      <c r="G40" s="5" t="s">
        <v>371</v>
      </c>
      <c r="H40" s="81">
        <v>16900000</v>
      </c>
    </row>
    <row r="41" spans="1:8" ht="18" customHeight="1">
      <c r="A41" s="5">
        <v>4</v>
      </c>
      <c r="B41" s="83" t="s">
        <v>909</v>
      </c>
      <c r="C41" s="5">
        <v>24000</v>
      </c>
      <c r="D41" s="5" t="s">
        <v>59</v>
      </c>
      <c r="E41" s="5" t="s">
        <v>353</v>
      </c>
      <c r="F41" s="5">
        <v>24</v>
      </c>
      <c r="G41" s="5" t="s">
        <v>371</v>
      </c>
      <c r="H41" s="81">
        <v>20200000</v>
      </c>
    </row>
    <row r="42" spans="1:8" s="2" customFormat="1" ht="33" customHeight="1">
      <c r="A42" s="319" t="s">
        <v>111</v>
      </c>
      <c r="B42" s="319"/>
      <c r="C42" s="319"/>
      <c r="D42" s="319"/>
      <c r="E42" s="319"/>
      <c r="F42" s="319"/>
      <c r="G42" s="319"/>
      <c r="H42" s="319"/>
    </row>
    <row r="43" spans="1:8" s="3" customFormat="1" ht="18" customHeight="1">
      <c r="A43" s="315" t="s">
        <v>247</v>
      </c>
      <c r="B43" s="315"/>
      <c r="C43" s="315"/>
      <c r="D43" s="315"/>
      <c r="E43" s="315"/>
      <c r="F43" s="315"/>
      <c r="G43" s="315"/>
      <c r="H43" s="315"/>
    </row>
    <row r="44" spans="1:8" ht="18" customHeight="1">
      <c r="A44" s="5">
        <v>1</v>
      </c>
      <c r="B44" s="27" t="s">
        <v>116</v>
      </c>
      <c r="C44" s="5">
        <v>24000</v>
      </c>
      <c r="D44" s="5" t="s">
        <v>59</v>
      </c>
      <c r="E44" s="5" t="s">
        <v>359</v>
      </c>
      <c r="F44" s="5">
        <v>24</v>
      </c>
      <c r="G44" s="5" t="s">
        <v>371</v>
      </c>
      <c r="H44" s="25" t="s">
        <v>381</v>
      </c>
    </row>
    <row r="45" spans="1:8" s="28" customFormat="1" ht="18" customHeight="1">
      <c r="A45" s="13">
        <v>2</v>
      </c>
      <c r="B45" s="27" t="s">
        <v>38</v>
      </c>
      <c r="C45" s="13">
        <v>28000</v>
      </c>
      <c r="D45" s="13" t="s">
        <v>59</v>
      </c>
      <c r="E45" s="13" t="s">
        <v>359</v>
      </c>
      <c r="F45" s="13">
        <v>24</v>
      </c>
      <c r="G45" s="13" t="s">
        <v>371</v>
      </c>
      <c r="H45" s="25" t="s">
        <v>381</v>
      </c>
    </row>
    <row r="46" spans="1:8" s="28" customFormat="1" ht="18" customHeight="1">
      <c r="A46" s="5">
        <v>3</v>
      </c>
      <c r="B46" s="27" t="s">
        <v>429</v>
      </c>
      <c r="C46" s="13">
        <v>28000</v>
      </c>
      <c r="D46" s="13" t="s">
        <v>59</v>
      </c>
      <c r="E46" s="13" t="s">
        <v>359</v>
      </c>
      <c r="F46" s="13">
        <v>24</v>
      </c>
      <c r="G46" s="13" t="s">
        <v>371</v>
      </c>
      <c r="H46" s="25" t="s">
        <v>381</v>
      </c>
    </row>
    <row r="47" spans="1:8" s="28" customFormat="1" ht="18" customHeight="1">
      <c r="A47" s="13">
        <v>4</v>
      </c>
      <c r="B47" s="27" t="s">
        <v>166</v>
      </c>
      <c r="C47" s="13">
        <v>48000</v>
      </c>
      <c r="D47" s="13" t="s">
        <v>59</v>
      </c>
      <c r="E47" s="13" t="s">
        <v>359</v>
      </c>
      <c r="F47" s="13">
        <v>24</v>
      </c>
      <c r="G47" s="13" t="s">
        <v>371</v>
      </c>
      <c r="H47" s="25" t="s">
        <v>381</v>
      </c>
    </row>
    <row r="48" spans="1:8" s="28" customFormat="1" ht="18" customHeight="1">
      <c r="A48" s="13">
        <v>5</v>
      </c>
      <c r="B48" s="27" t="s">
        <v>167</v>
      </c>
      <c r="C48" s="13">
        <v>93000</v>
      </c>
      <c r="D48" s="13" t="s">
        <v>59</v>
      </c>
      <c r="E48" s="13" t="s">
        <v>359</v>
      </c>
      <c r="F48" s="13">
        <v>24</v>
      </c>
      <c r="G48" s="13" t="s">
        <v>371</v>
      </c>
      <c r="H48" s="25" t="s">
        <v>381</v>
      </c>
    </row>
    <row r="49" spans="1:8" s="3" customFormat="1" ht="18" customHeight="1">
      <c r="A49" s="315" t="s">
        <v>248</v>
      </c>
      <c r="B49" s="315"/>
      <c r="C49" s="315"/>
      <c r="D49" s="315"/>
      <c r="E49" s="315"/>
      <c r="F49" s="315"/>
      <c r="G49" s="315"/>
      <c r="H49" s="315"/>
    </row>
    <row r="50" spans="1:8" s="28" customFormat="1" ht="18" customHeight="1">
      <c r="A50" s="13">
        <v>1</v>
      </c>
      <c r="B50" s="27" t="s">
        <v>39</v>
      </c>
      <c r="C50" s="13">
        <v>24000</v>
      </c>
      <c r="D50" s="13" t="s">
        <v>59</v>
      </c>
      <c r="E50" s="13" t="s">
        <v>359</v>
      </c>
      <c r="F50" s="13">
        <v>24</v>
      </c>
      <c r="G50" s="13" t="s">
        <v>371</v>
      </c>
      <c r="H50" s="25" t="s">
        <v>381</v>
      </c>
    </row>
    <row r="51" spans="1:8" ht="18" customHeight="1">
      <c r="A51" s="5">
        <v>2</v>
      </c>
      <c r="B51" s="26" t="s">
        <v>38</v>
      </c>
      <c r="C51" s="5">
        <v>28000</v>
      </c>
      <c r="D51" s="5" t="s">
        <v>59</v>
      </c>
      <c r="E51" s="5" t="s">
        <v>359</v>
      </c>
      <c r="F51" s="5">
        <v>24</v>
      </c>
      <c r="G51" s="5" t="s">
        <v>371</v>
      </c>
      <c r="H51" s="25" t="s">
        <v>381</v>
      </c>
    </row>
    <row r="52" spans="1:8" ht="18" customHeight="1">
      <c r="A52" s="5">
        <v>3</v>
      </c>
      <c r="B52" s="26" t="s">
        <v>37</v>
      </c>
      <c r="C52" s="5">
        <v>48000</v>
      </c>
      <c r="D52" s="5" t="s">
        <v>59</v>
      </c>
      <c r="E52" s="5" t="s">
        <v>359</v>
      </c>
      <c r="F52" s="5">
        <v>24</v>
      </c>
      <c r="G52" s="5" t="s">
        <v>371</v>
      </c>
      <c r="H52" s="25" t="s">
        <v>381</v>
      </c>
    </row>
    <row r="53" spans="1:8" s="3" customFormat="1" ht="18" customHeight="1">
      <c r="A53" s="315" t="s">
        <v>235</v>
      </c>
      <c r="B53" s="315"/>
      <c r="C53" s="315"/>
      <c r="D53" s="315"/>
      <c r="E53" s="315"/>
      <c r="F53" s="315"/>
      <c r="G53" s="315"/>
      <c r="H53" s="315"/>
    </row>
    <row r="54" spans="1:8" s="28" customFormat="1" ht="18" customHeight="1">
      <c r="A54" s="13">
        <v>1</v>
      </c>
      <c r="B54" s="27" t="s">
        <v>241</v>
      </c>
      <c r="C54" s="13">
        <v>18000</v>
      </c>
      <c r="D54" s="13" t="s">
        <v>59</v>
      </c>
      <c r="E54" s="13" t="s">
        <v>359</v>
      </c>
      <c r="F54" s="13">
        <v>24</v>
      </c>
      <c r="G54" s="13" t="s">
        <v>371</v>
      </c>
      <c r="H54" s="25" t="s">
        <v>381</v>
      </c>
    </row>
    <row r="55" spans="1:8" s="28" customFormat="1" ht="18" customHeight="1">
      <c r="A55" s="13">
        <v>2</v>
      </c>
      <c r="B55" s="27" t="s">
        <v>240</v>
      </c>
      <c r="C55" s="13">
        <v>24000</v>
      </c>
      <c r="D55" s="13" t="s">
        <v>59</v>
      </c>
      <c r="E55" s="13" t="s">
        <v>359</v>
      </c>
      <c r="F55" s="13">
        <v>24</v>
      </c>
      <c r="G55" s="13" t="s">
        <v>371</v>
      </c>
      <c r="H55" s="25" t="s">
        <v>381</v>
      </c>
    </row>
    <row r="56" spans="1:8" s="28" customFormat="1" ht="18" customHeight="1">
      <c r="A56" s="13"/>
      <c r="B56" s="27" t="s">
        <v>239</v>
      </c>
      <c r="C56" s="13">
        <v>36000</v>
      </c>
      <c r="D56" s="13" t="s">
        <v>59</v>
      </c>
      <c r="E56" s="13" t="s">
        <v>359</v>
      </c>
      <c r="F56" s="13">
        <v>24</v>
      </c>
      <c r="G56" s="13" t="s">
        <v>371</v>
      </c>
      <c r="H56" s="25" t="s">
        <v>381</v>
      </c>
    </row>
    <row r="57" spans="1:8" s="28" customFormat="1" ht="18" customHeight="1">
      <c r="A57" s="13">
        <v>3</v>
      </c>
      <c r="B57" s="27" t="s">
        <v>237</v>
      </c>
      <c r="C57" s="13">
        <v>36000</v>
      </c>
      <c r="D57" s="13" t="s">
        <v>59</v>
      </c>
      <c r="E57" s="13" t="s">
        <v>359</v>
      </c>
      <c r="F57" s="13">
        <v>24</v>
      </c>
      <c r="G57" s="13" t="s">
        <v>371</v>
      </c>
      <c r="H57" s="25" t="s">
        <v>381</v>
      </c>
    </row>
    <row r="58" spans="1:8" s="28" customFormat="1" ht="18" customHeight="1">
      <c r="A58" s="13">
        <v>4</v>
      </c>
      <c r="B58" s="27" t="s">
        <v>238</v>
      </c>
      <c r="C58" s="13">
        <v>48000</v>
      </c>
      <c r="D58" s="13" t="s">
        <v>59</v>
      </c>
      <c r="E58" s="13" t="s">
        <v>359</v>
      </c>
      <c r="F58" s="13">
        <v>24</v>
      </c>
      <c r="G58" s="13" t="s">
        <v>371</v>
      </c>
      <c r="H58" s="25" t="s">
        <v>381</v>
      </c>
    </row>
    <row r="59" spans="1:8" s="3" customFormat="1" ht="18" customHeight="1">
      <c r="A59" s="315" t="s">
        <v>428</v>
      </c>
      <c r="B59" s="315"/>
      <c r="C59" s="315"/>
      <c r="D59" s="315"/>
      <c r="E59" s="315"/>
      <c r="F59" s="315"/>
      <c r="G59" s="315"/>
      <c r="H59" s="315"/>
    </row>
    <row r="60" spans="1:8" s="28" customFormat="1" ht="18" customHeight="1">
      <c r="A60" s="13">
        <v>1</v>
      </c>
      <c r="B60" s="27" t="s">
        <v>40</v>
      </c>
      <c r="C60" s="13">
        <v>18000</v>
      </c>
      <c r="D60" s="13" t="s">
        <v>59</v>
      </c>
      <c r="E60" s="13" t="s">
        <v>359</v>
      </c>
      <c r="F60" s="13">
        <v>24</v>
      </c>
      <c r="G60" s="13" t="s">
        <v>371</v>
      </c>
      <c r="H60" s="6" t="s">
        <v>381</v>
      </c>
    </row>
    <row r="61" spans="1:8" s="28" customFormat="1" ht="18" customHeight="1">
      <c r="A61" s="13">
        <v>2</v>
      </c>
      <c r="B61" s="27" t="s">
        <v>7</v>
      </c>
      <c r="C61" s="13">
        <v>24000</v>
      </c>
      <c r="D61" s="13" t="s">
        <v>59</v>
      </c>
      <c r="E61" s="13" t="s">
        <v>359</v>
      </c>
      <c r="F61" s="13">
        <v>24</v>
      </c>
      <c r="G61" s="13" t="s">
        <v>371</v>
      </c>
      <c r="H61" s="6" t="s">
        <v>381</v>
      </c>
    </row>
    <row r="62" spans="1:8" s="28" customFormat="1" ht="18" customHeight="1">
      <c r="A62" s="13">
        <v>3</v>
      </c>
      <c r="B62" s="27" t="s">
        <v>8</v>
      </c>
      <c r="C62" s="13">
        <v>36000</v>
      </c>
      <c r="D62" s="13" t="s">
        <v>59</v>
      </c>
      <c r="E62" s="13" t="s">
        <v>359</v>
      </c>
      <c r="F62" s="13">
        <v>24</v>
      </c>
      <c r="G62" s="13" t="s">
        <v>371</v>
      </c>
      <c r="H62" s="6" t="s">
        <v>381</v>
      </c>
    </row>
    <row r="63" spans="1:8" s="28" customFormat="1" ht="18" customHeight="1">
      <c r="A63" s="13">
        <v>4</v>
      </c>
      <c r="B63" s="27" t="s">
        <v>9</v>
      </c>
      <c r="C63" s="13">
        <v>48000</v>
      </c>
      <c r="D63" s="13" t="s">
        <v>59</v>
      </c>
      <c r="E63" s="13" t="s">
        <v>359</v>
      </c>
      <c r="F63" s="13">
        <v>24</v>
      </c>
      <c r="G63" s="13" t="s">
        <v>371</v>
      </c>
      <c r="H63" s="6" t="s">
        <v>381</v>
      </c>
    </row>
    <row r="64" spans="1:8" s="28" customFormat="1" ht="18" customHeight="1">
      <c r="A64" s="13">
        <v>5</v>
      </c>
      <c r="B64" s="27" t="s">
        <v>10</v>
      </c>
      <c r="C64" s="13">
        <v>60000</v>
      </c>
      <c r="D64" s="13" t="s">
        <v>59</v>
      </c>
      <c r="E64" s="13" t="s">
        <v>359</v>
      </c>
      <c r="F64" s="13">
        <v>24</v>
      </c>
      <c r="G64" s="13" t="s">
        <v>371</v>
      </c>
      <c r="H64" s="6" t="s">
        <v>381</v>
      </c>
    </row>
    <row r="65" spans="1:8" s="28" customFormat="1" ht="18" customHeight="1">
      <c r="A65" s="13">
        <v>6</v>
      </c>
      <c r="B65" s="27" t="s">
        <v>11</v>
      </c>
      <c r="C65" s="13">
        <v>108000</v>
      </c>
      <c r="D65" s="13" t="s">
        <v>59</v>
      </c>
      <c r="E65" s="13" t="s">
        <v>359</v>
      </c>
      <c r="F65" s="13">
        <v>24</v>
      </c>
      <c r="G65" s="13" t="s">
        <v>371</v>
      </c>
      <c r="H65" s="6" t="s">
        <v>381</v>
      </c>
    </row>
    <row r="66" spans="1:8" s="3" customFormat="1" ht="18" customHeight="1">
      <c r="A66" s="315" t="s">
        <v>233</v>
      </c>
      <c r="B66" s="315"/>
      <c r="C66" s="315"/>
      <c r="D66" s="315"/>
      <c r="E66" s="315"/>
      <c r="F66" s="315"/>
      <c r="G66" s="315"/>
      <c r="H66" s="315"/>
    </row>
    <row r="67" spans="1:8" s="28" customFormat="1" ht="18" customHeight="1">
      <c r="A67" s="13">
        <v>1</v>
      </c>
      <c r="B67" s="27" t="s">
        <v>12</v>
      </c>
      <c r="C67" s="13">
        <v>18000</v>
      </c>
      <c r="D67" s="13" t="s">
        <v>59</v>
      </c>
      <c r="E67" s="13" t="s">
        <v>359</v>
      </c>
      <c r="F67" s="13">
        <v>24</v>
      </c>
      <c r="G67" s="13" t="s">
        <v>371</v>
      </c>
      <c r="H67" s="6" t="s">
        <v>381</v>
      </c>
    </row>
    <row r="68" spans="1:8" s="28" customFormat="1" ht="18" customHeight="1">
      <c r="A68" s="13">
        <v>2</v>
      </c>
      <c r="B68" s="27" t="s">
        <v>13</v>
      </c>
      <c r="C68" s="13">
        <v>24000</v>
      </c>
      <c r="D68" s="13" t="s">
        <v>59</v>
      </c>
      <c r="E68" s="13" t="s">
        <v>359</v>
      </c>
      <c r="F68" s="13">
        <v>24</v>
      </c>
      <c r="G68" s="13" t="s">
        <v>371</v>
      </c>
      <c r="H68" s="6" t="s">
        <v>381</v>
      </c>
    </row>
    <row r="69" spans="1:8" s="28" customFormat="1" ht="18" customHeight="1">
      <c r="A69" s="13">
        <v>3</v>
      </c>
      <c r="B69" s="27" t="s">
        <v>14</v>
      </c>
      <c r="C69" s="13">
        <v>30000</v>
      </c>
      <c r="D69" s="13" t="s">
        <v>59</v>
      </c>
      <c r="E69" s="13" t="s">
        <v>359</v>
      </c>
      <c r="F69" s="13">
        <v>24</v>
      </c>
      <c r="G69" s="13" t="s">
        <v>371</v>
      </c>
      <c r="H69" s="6" t="s">
        <v>381</v>
      </c>
    </row>
    <row r="70" spans="1:8" s="28" customFormat="1" ht="18" customHeight="1">
      <c r="A70" s="13">
        <v>4</v>
      </c>
      <c r="B70" s="27" t="s">
        <v>15</v>
      </c>
      <c r="C70" s="13">
        <v>36000</v>
      </c>
      <c r="D70" s="13" t="s">
        <v>59</v>
      </c>
      <c r="E70" s="13" t="s">
        <v>359</v>
      </c>
      <c r="F70" s="13">
        <v>24</v>
      </c>
      <c r="G70" s="13" t="s">
        <v>371</v>
      </c>
      <c r="H70" s="6" t="s">
        <v>381</v>
      </c>
    </row>
    <row r="71" spans="1:8" s="28" customFormat="1" ht="18" customHeight="1">
      <c r="A71" s="13">
        <v>5</v>
      </c>
      <c r="B71" s="27" t="s">
        <v>16</v>
      </c>
      <c r="C71" s="13">
        <v>48000</v>
      </c>
      <c r="D71" s="13" t="s">
        <v>59</v>
      </c>
      <c r="E71" s="13" t="s">
        <v>359</v>
      </c>
      <c r="F71" s="13">
        <v>24</v>
      </c>
      <c r="G71" s="13" t="s">
        <v>371</v>
      </c>
      <c r="H71" s="6" t="s">
        <v>381</v>
      </c>
    </row>
    <row r="72" spans="1:8" s="28" customFormat="1" ht="18" customHeight="1">
      <c r="A72" s="13">
        <v>6</v>
      </c>
      <c r="B72" s="27" t="s">
        <v>17</v>
      </c>
      <c r="C72" s="13">
        <v>54000</v>
      </c>
      <c r="D72" s="13" t="s">
        <v>59</v>
      </c>
      <c r="E72" s="13" t="s">
        <v>359</v>
      </c>
      <c r="F72" s="13">
        <v>24</v>
      </c>
      <c r="G72" s="13" t="s">
        <v>371</v>
      </c>
      <c r="H72" s="6" t="s">
        <v>381</v>
      </c>
    </row>
    <row r="73" spans="1:8">
      <c r="A73" s="15"/>
      <c r="B73" s="16"/>
      <c r="C73" s="15"/>
      <c r="D73" s="15"/>
      <c r="E73" s="15"/>
      <c r="F73" s="15"/>
      <c r="G73" s="15"/>
      <c r="H73" s="18"/>
    </row>
    <row r="74" spans="1:8" ht="17.25" customHeight="1">
      <c r="A74" s="147" t="s">
        <v>348</v>
      </c>
      <c r="B74" s="147"/>
      <c r="C74" s="147"/>
      <c r="D74" s="147"/>
      <c r="E74" s="147"/>
      <c r="F74" s="148"/>
      <c r="G74" s="141"/>
      <c r="H74" s="9"/>
    </row>
    <row r="75" spans="1:8" ht="17.25" customHeight="1">
      <c r="A75" s="150" t="s">
        <v>144</v>
      </c>
      <c r="B75" s="150"/>
      <c r="C75" s="150"/>
      <c r="D75" s="150"/>
      <c r="E75" s="150"/>
      <c r="F75" s="148"/>
      <c r="G75" s="141"/>
      <c r="H75" s="9"/>
    </row>
    <row r="76" spans="1:8" ht="17.25" customHeight="1">
      <c r="A76" s="150" t="s">
        <v>147</v>
      </c>
      <c r="B76" s="150"/>
      <c r="C76" s="150"/>
      <c r="D76" s="150"/>
      <c r="E76" s="150"/>
      <c r="F76" s="148"/>
      <c r="G76" s="141"/>
      <c r="H76" s="9"/>
    </row>
    <row r="77" spans="1:8" ht="17.25" customHeight="1">
      <c r="A77" s="150" t="s">
        <v>355</v>
      </c>
      <c r="B77" s="150"/>
      <c r="C77" s="150"/>
      <c r="D77" s="150"/>
      <c r="E77" s="150"/>
      <c r="F77" s="148"/>
      <c r="G77" s="141"/>
      <c r="H77" s="9"/>
    </row>
    <row r="78" spans="1:8" ht="17.25" customHeight="1">
      <c r="A78" s="150" t="s">
        <v>122</v>
      </c>
      <c r="B78" s="150"/>
      <c r="C78" s="150"/>
      <c r="D78" s="150"/>
      <c r="E78" s="150"/>
      <c r="F78" s="148"/>
      <c r="G78" s="141"/>
      <c r="H78" s="9"/>
    </row>
    <row r="79" spans="1:8" s="28" customFormat="1" ht="17.25" customHeight="1">
      <c r="A79" s="151" t="s">
        <v>123</v>
      </c>
      <c r="B79" s="151"/>
      <c r="C79" s="152"/>
      <c r="D79" s="151"/>
      <c r="E79" s="151"/>
      <c r="F79" s="153"/>
      <c r="G79" s="146"/>
      <c r="H79" s="8"/>
    </row>
    <row r="80" spans="1:8" ht="17.25" customHeight="1">
      <c r="A80" s="147" t="s">
        <v>148</v>
      </c>
      <c r="B80" s="147"/>
      <c r="C80" s="147"/>
      <c r="D80" s="147"/>
      <c r="E80" s="147"/>
      <c r="F80" s="148"/>
      <c r="G80" s="141"/>
      <c r="H80" s="9"/>
    </row>
    <row r="81" spans="1:8" ht="17.25" customHeight="1">
      <c r="A81" s="155" t="s">
        <v>1021</v>
      </c>
      <c r="B81" s="155"/>
      <c r="C81" s="155"/>
      <c r="D81" s="155"/>
      <c r="E81" s="155"/>
      <c r="F81" s="148"/>
      <c r="G81" s="141"/>
      <c r="H81" s="9"/>
    </row>
    <row r="82" spans="1:8" ht="17.25" customHeight="1">
      <c r="A82" s="150" t="s">
        <v>1020</v>
      </c>
      <c r="B82" s="150"/>
      <c r="C82" s="150"/>
      <c r="D82" s="150"/>
      <c r="E82" s="150"/>
      <c r="F82" s="148"/>
      <c r="G82" s="141"/>
      <c r="H82" s="9"/>
    </row>
    <row r="83" spans="1:8" ht="17.25" customHeight="1">
      <c r="A83" s="150" t="s">
        <v>760</v>
      </c>
      <c r="B83" s="150"/>
      <c r="C83" s="150"/>
      <c r="D83" s="150"/>
      <c r="E83" s="150"/>
      <c r="F83" s="148"/>
      <c r="G83" s="141"/>
      <c r="H83" s="9"/>
    </row>
    <row r="84" spans="1:8" ht="17.25" customHeight="1">
      <c r="A84" s="150" t="s">
        <v>347</v>
      </c>
      <c r="B84" s="150"/>
      <c r="C84" s="150"/>
      <c r="D84" s="150"/>
      <c r="E84" s="150"/>
      <c r="F84" s="148"/>
      <c r="G84" s="141"/>
      <c r="H84" s="9"/>
    </row>
    <row r="85" spans="1:8" ht="17.25" customHeight="1">
      <c r="C85" s="43"/>
      <c r="F85" s="9"/>
      <c r="H85" s="9"/>
    </row>
    <row r="86" spans="1:8">
      <c r="D86" s="9"/>
      <c r="F86" s="10"/>
      <c r="H86" s="10"/>
    </row>
  </sheetData>
  <sheetProtection algorithmName="SHA-512" hashValue="30udqPpBIc49MImzUidqBsaM9bKcBUDDaSBlxK7fQ8hiGsiv8tyEOSS5l6fFtmekOr/ZOakiREeeyfuMXKcrpQ==" saltValue="pKTYP3cTRnLVzQyIcvB5rw==" spinCount="100000" sheet="1" selectLockedCells="1" selectUnlockedCells="1"/>
  <mergeCells count="12">
    <mergeCell ref="A37:H37"/>
    <mergeCell ref="A28:H28"/>
    <mergeCell ref="A29:H29"/>
    <mergeCell ref="A32:H32"/>
    <mergeCell ref="F30:G30"/>
    <mergeCell ref="A31:H31"/>
    <mergeCell ref="A66:H66"/>
    <mergeCell ref="A42:H42"/>
    <mergeCell ref="A43:H43"/>
    <mergeCell ref="A49:H49"/>
    <mergeCell ref="A53:H53"/>
    <mergeCell ref="A59:H59"/>
  </mergeCells>
  <phoneticPr fontId="0" type="noConversion"/>
  <hyperlinks>
    <hyperlink ref="A84" r:id="rId1" display="mailto:sales02@vidic.com.vn" xr:uid="{00000000-0004-0000-0800-000000000000}"/>
  </hyperlinks>
  <pageMargins left="0.6" right="0.61" top="0.19" bottom="0.18" header="0.17" footer="0.26"/>
  <pageSetup paperSize="9"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Daikin</vt:lpstr>
      <vt:lpstr>Midea</vt:lpstr>
      <vt:lpstr>Panasonic nn</vt:lpstr>
      <vt:lpstr>Reetech</vt:lpstr>
      <vt:lpstr>Fujitsu nn</vt:lpstr>
      <vt:lpstr>Gree vn</vt:lpstr>
      <vt:lpstr>Sumikura</vt:lpstr>
      <vt:lpstr>Mitsubishi Electric nn</vt:lpstr>
      <vt:lpstr>LGvn</vt:lpstr>
      <vt:lpstr>Mitsubishi Heavy nn</vt:lpstr>
      <vt:lpstr>Nagakawa</vt:lpstr>
      <vt:lpstr>Funiki vn</vt:lpstr>
      <vt:lpstr>General nn</vt:lpstr>
      <vt:lpstr>Toshiba</vt:lpstr>
    </vt:vector>
  </TitlesOfParts>
  <Company>Anh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Tuan Anh</dc:creator>
  <cp:lastModifiedBy>ADMIN</cp:lastModifiedBy>
  <cp:lastPrinted>2015-03-13T07:56:24Z</cp:lastPrinted>
  <dcterms:created xsi:type="dcterms:W3CDTF">2007-04-19T09:06:10Z</dcterms:created>
  <dcterms:modified xsi:type="dcterms:W3CDTF">2019-10-23T07:25:38Z</dcterms:modified>
</cp:coreProperties>
</file>